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M" sheetId="1" r:id="rId1"/>
    <sheet name="W" sheetId="2" r:id="rId2"/>
  </sheets>
  <calcPr calcId="145621"/>
</workbook>
</file>

<file path=xl/calcChain.xml><?xml version="1.0" encoding="utf-8"?>
<calcChain xmlns="http://schemas.openxmlformats.org/spreadsheetml/2006/main">
  <c r="S22" i="1"/>
  <c r="R10"/>
  <c r="Q10"/>
  <c r="T6"/>
  <c r="V5"/>
  <c r="U5"/>
  <c r="V3"/>
  <c r="U3"/>
  <c r="V2"/>
  <c r="U2"/>
  <c r="AG30"/>
  <c r="AI30"/>
  <c r="AG29"/>
  <c r="AI29"/>
  <c r="AG23"/>
  <c r="AI23"/>
  <c r="AG28"/>
  <c r="AG27"/>
  <c r="AG26"/>
  <c r="AG18"/>
  <c r="AG25"/>
  <c r="AG17"/>
  <c r="AG11"/>
  <c r="AG22"/>
  <c r="AI22"/>
  <c r="AG16"/>
  <c r="AG15"/>
  <c r="AI15"/>
  <c r="AG13"/>
  <c r="AG6"/>
  <c r="AG24"/>
  <c r="AG14"/>
  <c r="AG8"/>
  <c r="AI8"/>
  <c r="AG5"/>
  <c r="AG20"/>
  <c r="AG21"/>
  <c r="AG3"/>
  <c r="AG12"/>
  <c r="AG19"/>
  <c r="AG9"/>
  <c r="AG2"/>
  <c r="AG7"/>
  <c r="AI7"/>
  <c r="AG10"/>
  <c r="AG4"/>
  <c r="AI4"/>
  <c r="Y25" i="2"/>
  <c r="AA25"/>
  <c r="Y19"/>
  <c r="AA19"/>
  <c r="Y24"/>
  <c r="AA24"/>
  <c r="Y17"/>
  <c r="AA17"/>
  <c r="Y20"/>
  <c r="AA20"/>
  <c r="Y11"/>
  <c r="AA11"/>
  <c r="Y21"/>
  <c r="AA21"/>
  <c r="Y16"/>
  <c r="AA16"/>
  <c r="Y12"/>
  <c r="AA12"/>
  <c r="Y9"/>
  <c r="AA9"/>
  <c r="Y14"/>
  <c r="AA14"/>
  <c r="Y18"/>
  <c r="AA18"/>
  <c r="Y23"/>
  <c r="AA23"/>
  <c r="Y8"/>
  <c r="AA8"/>
  <c r="Y7"/>
  <c r="AA7"/>
  <c r="Y15"/>
  <c r="AA15"/>
  <c r="Y13"/>
  <c r="AA13"/>
  <c r="Y22"/>
  <c r="AA22"/>
  <c r="Y10"/>
  <c r="AA10"/>
  <c r="Y5"/>
  <c r="AA5"/>
  <c r="Y3"/>
  <c r="AA3"/>
  <c r="Y2"/>
  <c r="AA2"/>
  <c r="Y6"/>
  <c r="AA6"/>
  <c r="Y4"/>
  <c r="AA4"/>
  <c r="AI10" i="1"/>
  <c r="AI9"/>
  <c r="AI20"/>
  <c r="AI24"/>
  <c r="AI16"/>
  <c r="AI11"/>
  <c r="AI25"/>
  <c r="AI27"/>
  <c r="AI2"/>
  <c r="AI19"/>
  <c r="AI12"/>
  <c r="AI3"/>
  <c r="AI21"/>
  <c r="AI5"/>
  <c r="AI14"/>
  <c r="AI6"/>
  <c r="AI13"/>
  <c r="AI17"/>
  <c r="AI18"/>
  <c r="AI26"/>
  <c r="AI28"/>
</calcChain>
</file>

<file path=xl/sharedStrings.xml><?xml version="1.0" encoding="utf-8"?>
<sst xmlns="http://schemas.openxmlformats.org/spreadsheetml/2006/main" count="77" uniqueCount="69">
  <si>
    <t>п/п</t>
  </si>
  <si>
    <t>Фамилия, имя</t>
  </si>
  <si>
    <t>13.08.11</t>
  </si>
  <si>
    <t>20.08.11</t>
  </si>
  <si>
    <t>11.09.11</t>
  </si>
  <si>
    <t>02.10.11</t>
  </si>
  <si>
    <t>13.08.11 France</t>
  </si>
  <si>
    <t>14.08.11 France</t>
  </si>
  <si>
    <t>11.09.11 Belgium</t>
  </si>
  <si>
    <t>Лучший спринт</t>
  </si>
  <si>
    <t>Михалкин Дмитрий</t>
  </si>
  <si>
    <t>Тамбасов Юрий</t>
  </si>
  <si>
    <t>Алексеенок Алексей</t>
  </si>
  <si>
    <t>Салин Андрей</t>
  </si>
  <si>
    <t>Миронов Дмитрий</t>
  </si>
  <si>
    <t>Крюков Дмитрий</t>
  </si>
  <si>
    <t>Злобин Денис</t>
  </si>
  <si>
    <t>Беспалов Роман</t>
  </si>
  <si>
    <t>Шамшур Дмитрий</t>
  </si>
  <si>
    <t>Гудимчик Алексей</t>
  </si>
  <si>
    <t>Стрельцов Василий</t>
  </si>
  <si>
    <t>Языков Юрий</t>
  </si>
  <si>
    <t>Стрельцов Максим</t>
  </si>
  <si>
    <t>Медведев Константин</t>
  </si>
  <si>
    <t>Крапивко Дмитрий</t>
  </si>
  <si>
    <t>Дедовец Евгений</t>
  </si>
  <si>
    <t>Афанасьев Иван</t>
  </si>
  <si>
    <t>Рыжков Сергей</t>
  </si>
  <si>
    <t>Федотенко Сергей</t>
  </si>
  <si>
    <t>Давидович Дмитрий</t>
  </si>
  <si>
    <t>Чагарин Иван</t>
  </si>
  <si>
    <t>Макеенко Михаил</t>
  </si>
  <si>
    <t>Монич Денис</t>
  </si>
  <si>
    <t>Королев Евгений</t>
  </si>
  <si>
    <t>Балабанов Павел</t>
  </si>
  <si>
    <t>Солодкин Сергей</t>
  </si>
  <si>
    <t>Кравцов Егор</t>
  </si>
  <si>
    <t>Журавлев Вячеслав</t>
  </si>
  <si>
    <t>Сумма</t>
  </si>
  <si>
    <t>08.05.11</t>
  </si>
  <si>
    <t>Клоповская Анастасия</t>
  </si>
  <si>
    <t>Полякова Татьяна</t>
  </si>
  <si>
    <t>Денисова Анастасия</t>
  </si>
  <si>
    <t>Воскобойникова Татьяна</t>
  </si>
  <si>
    <t>Роговцова Ольга</t>
  </si>
  <si>
    <t>Булаткина Наталья</t>
  </si>
  <si>
    <t>Балабанова Ирина</t>
  </si>
  <si>
    <t>Цвирбут Юлия</t>
  </si>
  <si>
    <t>Шахметова Наталья</t>
  </si>
  <si>
    <t>Кондратьева Александра</t>
  </si>
  <si>
    <t>Алексеёнок Мария</t>
  </si>
  <si>
    <t>Юрок Ирина</t>
  </si>
  <si>
    <t>Гогорева Инна</t>
  </si>
  <si>
    <t>Хилько Елена</t>
  </si>
  <si>
    <t>Гришанова Наталья</t>
  </si>
  <si>
    <t>Полекшанова Дарья</t>
  </si>
  <si>
    <t>Кулик Ольга</t>
  </si>
  <si>
    <t>Кшановская Ирина</t>
  </si>
  <si>
    <t>Рудаковская Анна</t>
  </si>
  <si>
    <t>Бовшевич Анна</t>
  </si>
  <si>
    <t>Журавлева Татьяна</t>
  </si>
  <si>
    <t>Минакова Екатерина</t>
  </si>
  <si>
    <t>Черник Вероника</t>
  </si>
  <si>
    <t>Печур Елена</t>
  </si>
  <si>
    <t>Журавлев Андрей</t>
  </si>
  <si>
    <t>20.02.2012 Portugal, "O" Meeting</t>
  </si>
  <si>
    <t>04.11.2011 Turkey. Istanbul 5 days</t>
  </si>
  <si>
    <t>08.05.11 ЧРБ, спринт</t>
  </si>
  <si>
    <t>25.02.2012 Portugal, XIII MOC WRE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</si>
</sst>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 Cyr"/>
      <family val="1"/>
      <charset val="204"/>
    </font>
    <font>
      <sz val="9"/>
      <color indexed="8"/>
      <name val="Times New Roman Cyr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indexed="11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indexed="9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9"/>
      <name val="Arial"/>
      <family val="2"/>
      <charset val="204"/>
    </font>
    <font>
      <b/>
      <sz val="9"/>
      <color indexed="9"/>
      <name val="Arial"/>
      <family val="2"/>
      <charset val="204"/>
    </font>
    <font>
      <b/>
      <sz val="9"/>
      <color indexed="12"/>
      <name val="Arial"/>
      <family val="2"/>
      <charset val="204"/>
    </font>
    <font>
      <b/>
      <sz val="9"/>
      <color indexed="12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9"/>
      <color indexed="11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9"/>
      <color indexed="10"/>
      <name val="Arial"/>
      <family val="2"/>
      <charset val="204"/>
    </font>
    <font>
      <sz val="9"/>
      <name val="Times New Roman Cyr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6" fillId="0" borderId="1" xfId="0" applyFont="1" applyBorder="1"/>
    <xf numFmtId="1" fontId="7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/>
    <xf numFmtId="1" fontId="7" fillId="0" borderId="1" xfId="0" applyNumberFormat="1" applyFont="1" applyBorder="1"/>
    <xf numFmtId="1" fontId="12" fillId="0" borderId="1" xfId="0" applyNumberFormat="1" applyFont="1" applyBorder="1"/>
    <xf numFmtId="1" fontId="13" fillId="0" borderId="1" xfId="0" applyNumberFormat="1" applyFont="1" applyBorder="1"/>
    <xf numFmtId="1" fontId="14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/>
    <xf numFmtId="1" fontId="1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1" fontId="14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1" fillId="0" borderId="1" xfId="0" applyFont="1" applyBorder="1"/>
    <xf numFmtId="1" fontId="12" fillId="0" borderId="1" xfId="0" applyNumberFormat="1" applyFont="1" applyFill="1" applyBorder="1"/>
    <xf numFmtId="1" fontId="13" fillId="0" borderId="1" xfId="0" applyNumberFormat="1" applyFont="1" applyFill="1" applyBorder="1"/>
    <xf numFmtId="0" fontId="12" fillId="0" borderId="1" xfId="0" applyFont="1" applyBorder="1"/>
    <xf numFmtId="0" fontId="10" fillId="0" borderId="1" xfId="0" applyFont="1" applyFill="1" applyBorder="1"/>
    <xf numFmtId="0" fontId="20" fillId="0" borderId="2" xfId="0" applyFont="1" applyBorder="1"/>
    <xf numFmtId="0" fontId="7" fillId="0" borderId="0" xfId="0" applyFont="1"/>
    <xf numFmtId="0" fontId="16" fillId="0" borderId="1" xfId="0" applyFont="1" applyBorder="1" applyAlignment="1">
      <alignment horizontal="left" vertical="center"/>
    </xf>
    <xf numFmtId="1" fontId="20" fillId="0" borderId="1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textRotation="90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14" fontId="4" fillId="2" borderId="2" xfId="0" applyNumberFormat="1" applyFont="1" applyFill="1" applyBorder="1" applyAlignment="1">
      <alignment horizontal="center" vertical="center" textRotation="90" wrapText="1"/>
    </xf>
    <xf numFmtId="14" fontId="5" fillId="2" borderId="1" xfId="0" applyNumberFormat="1" applyFont="1" applyFill="1" applyBorder="1" applyAlignment="1">
      <alignment horizontal="center" vertical="center" textRotation="90" wrapText="1"/>
    </xf>
    <xf numFmtId="14" fontId="4" fillId="2" borderId="1" xfId="0" applyNumberFormat="1" applyFont="1" applyFill="1" applyBorder="1" applyAlignment="1">
      <alignment horizontal="center" vertical="center" textRotation="90" wrapText="1"/>
    </xf>
    <xf numFmtId="14" fontId="4" fillId="2" borderId="3" xfId="0" applyNumberFormat="1" applyFont="1" applyFill="1" applyBorder="1" applyAlignment="1">
      <alignment horizontal="center" vertical="center" textRotation="90" wrapText="1"/>
    </xf>
    <xf numFmtId="0" fontId="11" fillId="3" borderId="0" xfId="0" applyFont="1" applyFill="1"/>
    <xf numFmtId="0" fontId="0" fillId="3" borderId="0" xfId="0" applyFill="1"/>
    <xf numFmtId="0" fontId="7" fillId="3" borderId="0" xfId="0" applyFont="1" applyFill="1" applyBorder="1"/>
    <xf numFmtId="0" fontId="18" fillId="3" borderId="0" xfId="0" applyFont="1" applyFill="1" applyBorder="1"/>
    <xf numFmtId="0" fontId="0" fillId="3" borderId="0" xfId="0" applyFill="1" applyAlignment="1">
      <alignment horizontal="center" vertical="center" textRotation="90" wrapText="1"/>
    </xf>
    <xf numFmtId="0" fontId="7" fillId="3" borderId="0" xfId="0" applyFont="1" applyFill="1"/>
    <xf numFmtId="0" fontId="18" fillId="3" borderId="0" xfId="0" applyFont="1" applyFill="1"/>
    <xf numFmtId="0" fontId="0" fillId="3" borderId="0" xfId="0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14" fontId="5" fillId="2" borderId="5" xfId="0" applyNumberFormat="1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14" fontId="4" fillId="3" borderId="4" xfId="0" applyNumberFormat="1" applyFont="1" applyFill="1" applyBorder="1" applyAlignment="1">
      <alignment horizontal="center" vertical="center" textRotation="90" wrapText="1"/>
    </xf>
    <xf numFmtId="1" fontId="7" fillId="0" borderId="1" xfId="0" applyNumberFormat="1" applyFont="1" applyFill="1" applyBorder="1" applyAlignment="1">
      <alignment horizontal="center"/>
    </xf>
    <xf numFmtId="1" fontId="13" fillId="0" borderId="0" xfId="0" applyNumberFormat="1" applyFont="1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19" fillId="3" borderId="0" xfId="0" applyFont="1" applyFill="1"/>
    <xf numFmtId="1" fontId="13" fillId="3" borderId="0" xfId="0" applyNumberFormat="1" applyFont="1" applyFill="1" applyBorder="1"/>
    <xf numFmtId="49" fontId="21" fillId="2" borderId="1" xfId="0" applyNumberFormat="1" applyFont="1" applyFill="1" applyBorder="1" applyAlignment="1">
      <alignment horizontal="center" vertical="center" textRotation="90" wrapText="1"/>
    </xf>
    <xf numFmtId="0" fontId="22" fillId="3" borderId="0" xfId="0" applyFont="1" applyFill="1"/>
    <xf numFmtId="0" fontId="2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1"/>
  <sheetViews>
    <sheetView workbookViewId="0">
      <selection activeCell="A2" sqref="A2:A30"/>
    </sheetView>
  </sheetViews>
  <sheetFormatPr defaultRowHeight="15"/>
  <cols>
    <col min="1" max="1" width="3.5703125" bestFit="1" customWidth="1"/>
    <col min="2" max="2" width="20.28515625" customWidth="1"/>
    <col min="3" max="6" width="5" bestFit="1" customWidth="1"/>
    <col min="7" max="15" width="1.42578125" customWidth="1"/>
    <col min="17" max="19" width="4" bestFit="1" customWidth="1"/>
    <col min="20" max="21" width="6.28515625" bestFit="1" customWidth="1"/>
    <col min="22" max="22" width="6.28515625" style="59" bestFit="1" customWidth="1"/>
    <col min="23" max="23" width="1.42578125" style="59" customWidth="1"/>
    <col min="24" max="31" width="1.42578125" customWidth="1"/>
    <col min="33" max="33" width="5" bestFit="1" customWidth="1"/>
    <col min="35" max="35" width="6.140625" bestFit="1" customWidth="1"/>
    <col min="37" max="37" width="5" bestFit="1" customWidth="1"/>
    <col min="38" max="43" width="1.42578125" customWidth="1"/>
  </cols>
  <sheetData>
    <row r="1" spans="1:44" ht="98.25" customHeight="1">
      <c r="A1" s="29" t="s">
        <v>0</v>
      </c>
      <c r="B1" s="29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1"/>
      <c r="H1" s="31"/>
      <c r="I1" s="31"/>
      <c r="J1" s="31"/>
      <c r="K1" s="30"/>
      <c r="L1" s="30"/>
      <c r="M1" s="30"/>
      <c r="N1" s="30"/>
      <c r="O1" s="32"/>
      <c r="P1" s="40"/>
      <c r="Q1" s="33" t="s">
        <v>6</v>
      </c>
      <c r="R1" s="33" t="s">
        <v>7</v>
      </c>
      <c r="S1" s="33" t="s">
        <v>8</v>
      </c>
      <c r="T1" s="34" t="s">
        <v>66</v>
      </c>
      <c r="U1" s="34" t="s">
        <v>65</v>
      </c>
      <c r="V1" s="57" t="s">
        <v>68</v>
      </c>
      <c r="W1" s="57"/>
      <c r="X1" s="31"/>
      <c r="Y1" s="34"/>
      <c r="Z1" s="33"/>
      <c r="AA1" s="33"/>
      <c r="AB1" s="33"/>
      <c r="AC1" s="33"/>
      <c r="AD1" s="33"/>
      <c r="AE1" s="45"/>
      <c r="AF1" s="47"/>
      <c r="AG1" s="46" t="s">
        <v>9</v>
      </c>
      <c r="AH1" s="44"/>
      <c r="AI1" s="35" t="s">
        <v>38</v>
      </c>
      <c r="AJ1" s="43"/>
      <c r="AK1" s="31" t="s">
        <v>67</v>
      </c>
      <c r="AL1" s="34"/>
      <c r="AM1" s="31"/>
      <c r="AN1" s="31"/>
      <c r="AO1" s="31"/>
      <c r="AP1" s="34"/>
      <c r="AQ1" s="31"/>
      <c r="AR1" s="37"/>
    </row>
    <row r="2" spans="1:44">
      <c r="A2" s="1">
        <v>1</v>
      </c>
      <c r="B2" s="12" t="s">
        <v>13</v>
      </c>
      <c r="C2" s="5">
        <v>0</v>
      </c>
      <c r="D2" s="5">
        <v>766</v>
      </c>
      <c r="E2" s="5"/>
      <c r="F2" s="11">
        <v>1043</v>
      </c>
      <c r="G2" s="10"/>
      <c r="H2" s="18"/>
      <c r="I2" s="18"/>
      <c r="J2" s="18"/>
      <c r="K2" s="5"/>
      <c r="L2" s="5"/>
      <c r="M2" s="5"/>
      <c r="N2" s="11"/>
      <c r="O2" s="6">
        <v>0</v>
      </c>
      <c r="P2" s="37"/>
      <c r="Q2" s="8"/>
      <c r="R2" s="9">
        <v>0</v>
      </c>
      <c r="S2" s="9"/>
      <c r="T2" s="7"/>
      <c r="U2" s="7">
        <f>1134*0.9</f>
        <v>1020.6</v>
      </c>
      <c r="V2" s="8">
        <f>598*0.9</f>
        <v>538.20000000000005</v>
      </c>
      <c r="W2" s="8"/>
      <c r="X2" s="9">
        <v>0</v>
      </c>
      <c r="Y2" s="9">
        <v>0</v>
      </c>
      <c r="Z2" s="9">
        <v>0</v>
      </c>
      <c r="AA2" s="9">
        <v>0</v>
      </c>
      <c r="AB2" s="9">
        <v>0</v>
      </c>
      <c r="AC2" s="9">
        <v>0</v>
      </c>
      <c r="AD2" s="9">
        <v>0</v>
      </c>
      <c r="AE2" s="9">
        <v>0</v>
      </c>
      <c r="AF2" s="39"/>
      <c r="AG2" s="7">
        <f t="shared" ref="AG2:AG30" si="0">MAX(AK2:AQ2)</f>
        <v>1082</v>
      </c>
      <c r="AH2" s="42"/>
      <c r="AI2" s="28">
        <f t="shared" ref="AI2:AI30" si="1">SUM(LARGE(C2:AE2,1),LARGE(C2:AE2,2),LARGE(C2:AE2,3),LARGE(C2:AE2,4),AG2)</f>
        <v>4449.8</v>
      </c>
      <c r="AJ2" s="39"/>
      <c r="AK2" s="10">
        <v>1082</v>
      </c>
      <c r="AL2" s="7"/>
      <c r="AM2" s="10"/>
      <c r="AN2" s="3"/>
      <c r="AO2" s="10"/>
      <c r="AP2" s="14"/>
      <c r="AQ2" s="7"/>
      <c r="AR2" s="37"/>
    </row>
    <row r="3" spans="1:44">
      <c r="A3" s="1">
        <v>2</v>
      </c>
      <c r="B3" s="2" t="s">
        <v>17</v>
      </c>
      <c r="C3" s="5"/>
      <c r="D3" s="11">
        <v>949</v>
      </c>
      <c r="E3" s="5"/>
      <c r="F3" s="11">
        <v>899</v>
      </c>
      <c r="G3" s="3"/>
      <c r="H3" s="18"/>
      <c r="I3" s="18"/>
      <c r="J3" s="18"/>
      <c r="K3" s="5"/>
      <c r="L3" s="11"/>
      <c r="M3" s="5"/>
      <c r="N3" s="11"/>
      <c r="O3" s="6">
        <v>0</v>
      </c>
      <c r="P3" s="36"/>
      <c r="Q3" s="8"/>
      <c r="R3" s="9">
        <v>0</v>
      </c>
      <c r="S3" s="9"/>
      <c r="T3" s="7"/>
      <c r="U3" s="7">
        <f>882*0.9</f>
        <v>793.80000000000007</v>
      </c>
      <c r="V3" s="8">
        <f>1063*0.9</f>
        <v>956.7</v>
      </c>
      <c r="W3" s="8"/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38"/>
      <c r="AG3" s="7">
        <f t="shared" si="0"/>
        <v>843</v>
      </c>
      <c r="AH3" s="41"/>
      <c r="AI3" s="28">
        <f t="shared" si="1"/>
        <v>4441.5</v>
      </c>
      <c r="AJ3" s="39"/>
      <c r="AK3" s="10">
        <v>843</v>
      </c>
      <c r="AL3" s="7"/>
      <c r="AM3" s="3"/>
      <c r="AN3" s="3"/>
      <c r="AO3" s="10"/>
      <c r="AP3" s="14"/>
      <c r="AQ3" s="7"/>
      <c r="AR3" s="37"/>
    </row>
    <row r="4" spans="1:44">
      <c r="A4" s="1">
        <v>3</v>
      </c>
      <c r="B4" s="2" t="s">
        <v>10</v>
      </c>
      <c r="C4" s="4">
        <v>1000</v>
      </c>
      <c r="D4" s="4">
        <v>1100</v>
      </c>
      <c r="E4" s="5"/>
      <c r="F4" s="4">
        <v>1100</v>
      </c>
      <c r="G4" s="3"/>
      <c r="H4" s="18"/>
      <c r="I4" s="18"/>
      <c r="J4" s="18"/>
      <c r="K4" s="4"/>
      <c r="L4" s="4"/>
      <c r="M4" s="5"/>
      <c r="N4" s="4"/>
      <c r="O4" s="6">
        <v>0</v>
      </c>
      <c r="P4" s="36"/>
      <c r="Q4" s="8"/>
      <c r="R4" s="9">
        <v>0</v>
      </c>
      <c r="S4" s="9"/>
      <c r="T4" s="7"/>
      <c r="U4" s="7"/>
      <c r="V4" s="8"/>
      <c r="W4" s="8"/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38"/>
      <c r="AG4" s="7">
        <f t="shared" si="0"/>
        <v>1100</v>
      </c>
      <c r="AH4" s="41"/>
      <c r="AI4" s="28">
        <f t="shared" si="1"/>
        <v>4300</v>
      </c>
      <c r="AJ4" s="39"/>
      <c r="AK4" s="13">
        <v>1100</v>
      </c>
      <c r="AL4" s="7"/>
      <c r="AM4" s="3"/>
      <c r="AN4" s="3"/>
      <c r="AO4" s="13"/>
      <c r="AP4" s="14"/>
      <c r="AQ4" s="7"/>
      <c r="AR4" s="37"/>
    </row>
    <row r="5" spans="1:44">
      <c r="A5" s="1">
        <v>4</v>
      </c>
      <c r="B5" s="12" t="s">
        <v>20</v>
      </c>
      <c r="C5" s="5">
        <v>630</v>
      </c>
      <c r="D5" s="11">
        <v>794</v>
      </c>
      <c r="E5" s="5"/>
      <c r="F5" s="11">
        <v>857</v>
      </c>
      <c r="G5" s="3"/>
      <c r="H5" s="18"/>
      <c r="I5" s="18"/>
      <c r="J5" s="18"/>
      <c r="K5" s="5"/>
      <c r="L5" s="11"/>
      <c r="M5" s="5"/>
      <c r="N5" s="11"/>
      <c r="O5" s="6">
        <v>0</v>
      </c>
      <c r="P5" s="36"/>
      <c r="Q5" s="8"/>
      <c r="R5" s="9">
        <v>0</v>
      </c>
      <c r="S5" s="9"/>
      <c r="T5" s="7"/>
      <c r="U5" s="7">
        <f>486*0.9</f>
        <v>437.40000000000003</v>
      </c>
      <c r="V5" s="8">
        <f>929*0.9</f>
        <v>836.1</v>
      </c>
      <c r="W5" s="8"/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38"/>
      <c r="AG5" s="7">
        <f t="shared" si="0"/>
        <v>1059</v>
      </c>
      <c r="AH5" s="41"/>
      <c r="AI5" s="28">
        <f t="shared" si="1"/>
        <v>4176.1000000000004</v>
      </c>
      <c r="AJ5" s="39"/>
      <c r="AK5" s="10">
        <v>1059</v>
      </c>
      <c r="AL5" s="7"/>
      <c r="AM5" s="10"/>
      <c r="AN5" s="10"/>
      <c r="AO5" s="10"/>
      <c r="AP5" s="14"/>
      <c r="AQ5" s="7"/>
      <c r="AR5" s="37"/>
    </row>
    <row r="6" spans="1:44">
      <c r="A6" s="1">
        <v>5</v>
      </c>
      <c r="B6" s="12" t="s">
        <v>24</v>
      </c>
      <c r="C6" s="11">
        <v>586</v>
      </c>
      <c r="D6" s="11">
        <v>790</v>
      </c>
      <c r="E6" s="5"/>
      <c r="F6" s="11">
        <v>701</v>
      </c>
      <c r="G6" s="3"/>
      <c r="H6" s="18"/>
      <c r="I6" s="18"/>
      <c r="J6" s="18"/>
      <c r="K6" s="11"/>
      <c r="L6" s="11"/>
      <c r="M6" s="5"/>
      <c r="N6" s="11"/>
      <c r="O6" s="6">
        <v>0</v>
      </c>
      <c r="P6" s="36"/>
      <c r="Q6" s="8"/>
      <c r="R6" s="9">
        <v>0</v>
      </c>
      <c r="S6" s="9"/>
      <c r="T6" s="7">
        <f>977*0.9</f>
        <v>879.30000000000007</v>
      </c>
      <c r="U6" s="7"/>
      <c r="V6" s="8"/>
      <c r="W6" s="8"/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38"/>
      <c r="AG6" s="7">
        <f t="shared" si="0"/>
        <v>867</v>
      </c>
      <c r="AH6" s="41"/>
      <c r="AI6" s="28">
        <f t="shared" si="1"/>
        <v>3823.3</v>
      </c>
      <c r="AJ6" s="39"/>
      <c r="AK6" s="10">
        <v>867</v>
      </c>
      <c r="AL6" s="7"/>
      <c r="AM6" s="10"/>
      <c r="AN6" s="3"/>
      <c r="AO6" s="10"/>
      <c r="AP6" s="14"/>
      <c r="AQ6" s="7"/>
      <c r="AR6" s="37"/>
    </row>
    <row r="7" spans="1:44">
      <c r="A7" s="1">
        <v>6</v>
      </c>
      <c r="B7" s="2" t="s">
        <v>12</v>
      </c>
      <c r="C7" s="5">
        <v>509</v>
      </c>
      <c r="D7" s="11">
        <v>986</v>
      </c>
      <c r="E7" s="5"/>
      <c r="F7" s="5">
        <v>807</v>
      </c>
      <c r="G7" s="3"/>
      <c r="H7" s="18"/>
      <c r="I7" s="18"/>
      <c r="J7" s="18"/>
      <c r="K7" s="5"/>
      <c r="L7" s="11"/>
      <c r="M7" s="5"/>
      <c r="N7" s="5"/>
      <c r="O7" s="6">
        <v>0</v>
      </c>
      <c r="P7" s="36"/>
      <c r="Q7" s="8"/>
      <c r="R7" s="9">
        <v>0</v>
      </c>
      <c r="S7" s="9"/>
      <c r="T7" s="7"/>
      <c r="U7" s="7"/>
      <c r="V7" s="8"/>
      <c r="W7" s="8"/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38"/>
      <c r="AG7" s="7">
        <f t="shared" si="0"/>
        <v>993</v>
      </c>
      <c r="AH7" s="41"/>
      <c r="AI7" s="28">
        <f t="shared" si="1"/>
        <v>3295</v>
      </c>
      <c r="AJ7" s="39"/>
      <c r="AK7" s="10">
        <v>993</v>
      </c>
      <c r="AL7" s="7"/>
      <c r="AM7" s="3"/>
      <c r="AN7" s="10"/>
      <c r="AO7" s="10"/>
      <c r="AP7" s="14"/>
      <c r="AQ7" s="7"/>
      <c r="AR7" s="37"/>
    </row>
    <row r="8" spans="1:44">
      <c r="A8" s="1">
        <v>7</v>
      </c>
      <c r="B8" s="12" t="s">
        <v>21</v>
      </c>
      <c r="C8" s="16"/>
      <c r="D8" s="17">
        <v>636</v>
      </c>
      <c r="E8" s="19">
        <v>1000</v>
      </c>
      <c r="F8" s="17">
        <v>724</v>
      </c>
      <c r="G8" s="15"/>
      <c r="H8" s="48"/>
      <c r="I8" s="48"/>
      <c r="J8" s="18"/>
      <c r="K8" s="16"/>
      <c r="L8" s="17"/>
      <c r="M8" s="19"/>
      <c r="N8" s="17"/>
      <c r="O8" s="6">
        <v>0</v>
      </c>
      <c r="P8" s="37"/>
      <c r="Q8" s="8"/>
      <c r="R8" s="9">
        <v>0</v>
      </c>
      <c r="S8" s="9"/>
      <c r="T8" s="7"/>
      <c r="U8" s="7"/>
      <c r="V8" s="8"/>
      <c r="W8" s="8"/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39"/>
      <c r="AG8" s="7">
        <f t="shared" si="0"/>
        <v>871</v>
      </c>
      <c r="AH8" s="42"/>
      <c r="AI8" s="28">
        <f t="shared" si="1"/>
        <v>3231</v>
      </c>
      <c r="AJ8" s="39"/>
      <c r="AK8" s="15">
        <v>871</v>
      </c>
      <c r="AL8" s="7"/>
      <c r="AM8" s="18"/>
      <c r="AN8" s="18"/>
      <c r="AO8" s="15"/>
      <c r="AP8" s="14"/>
      <c r="AQ8" s="7"/>
      <c r="AR8" s="37"/>
    </row>
    <row r="9" spans="1:44">
      <c r="A9" s="1">
        <v>8</v>
      </c>
      <c r="B9" s="2" t="s">
        <v>14</v>
      </c>
      <c r="C9" s="11">
        <v>927</v>
      </c>
      <c r="D9" s="11">
        <v>937</v>
      </c>
      <c r="E9" s="18"/>
      <c r="F9" s="18"/>
      <c r="G9" s="3"/>
      <c r="H9" s="18"/>
      <c r="I9" s="18"/>
      <c r="J9" s="18"/>
      <c r="K9" s="11"/>
      <c r="L9" s="11"/>
      <c r="M9" s="18"/>
      <c r="N9" s="18"/>
      <c r="O9" s="6">
        <v>0</v>
      </c>
      <c r="P9" s="36"/>
      <c r="Q9" s="8"/>
      <c r="R9" s="9">
        <v>0</v>
      </c>
      <c r="S9" s="9"/>
      <c r="T9" s="7"/>
      <c r="U9" s="7"/>
      <c r="V9" s="8"/>
      <c r="W9" s="8"/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38"/>
      <c r="AG9" s="7">
        <f t="shared" si="0"/>
        <v>1062</v>
      </c>
      <c r="AH9" s="41"/>
      <c r="AI9" s="28">
        <f t="shared" si="1"/>
        <v>2926</v>
      </c>
      <c r="AJ9" s="39"/>
      <c r="AK9" s="10">
        <v>1062</v>
      </c>
      <c r="AL9" s="7"/>
      <c r="AM9" s="3"/>
      <c r="AN9" s="10"/>
      <c r="AO9" s="10"/>
      <c r="AP9" s="14"/>
      <c r="AQ9" s="7"/>
      <c r="AR9" s="37"/>
    </row>
    <row r="10" spans="1:44">
      <c r="A10" s="1">
        <v>9</v>
      </c>
      <c r="B10" s="2" t="s">
        <v>11</v>
      </c>
      <c r="C10" s="18"/>
      <c r="D10" s="18"/>
      <c r="E10" s="18"/>
      <c r="F10" s="18"/>
      <c r="G10" s="3"/>
      <c r="H10" s="18"/>
      <c r="I10" s="18"/>
      <c r="J10" s="18"/>
      <c r="K10" s="18"/>
      <c r="L10" s="18"/>
      <c r="M10" s="18"/>
      <c r="N10" s="18"/>
      <c r="O10" s="6">
        <v>0</v>
      </c>
      <c r="P10" s="36"/>
      <c r="Q10" s="8">
        <f>1016*0.9</f>
        <v>914.4</v>
      </c>
      <c r="R10" s="8">
        <f>1048*0.9</f>
        <v>943.2</v>
      </c>
      <c r="S10" s="8"/>
      <c r="T10" s="7"/>
      <c r="U10" s="7"/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38"/>
      <c r="AG10" s="7">
        <f t="shared" si="0"/>
        <v>1039</v>
      </c>
      <c r="AH10" s="41"/>
      <c r="AI10" s="28">
        <f t="shared" si="1"/>
        <v>2896.6</v>
      </c>
      <c r="AJ10" s="39"/>
      <c r="AK10" s="10">
        <v>1039</v>
      </c>
      <c r="AL10" s="7"/>
      <c r="AM10" s="10"/>
      <c r="AN10" s="3"/>
      <c r="AO10" s="10"/>
      <c r="AP10" s="14"/>
      <c r="AQ10" s="7"/>
      <c r="AR10" s="37"/>
    </row>
    <row r="11" spans="1:44">
      <c r="A11" s="1">
        <v>10</v>
      </c>
      <c r="B11" s="12" t="s">
        <v>29</v>
      </c>
      <c r="C11" s="5"/>
      <c r="D11" s="11">
        <v>619</v>
      </c>
      <c r="E11" s="11">
        <v>820</v>
      </c>
      <c r="F11" s="5">
        <v>483</v>
      </c>
      <c r="G11" s="18"/>
      <c r="H11" s="18"/>
      <c r="I11" s="18"/>
      <c r="J11" s="18"/>
      <c r="K11" s="5"/>
      <c r="L11" s="11"/>
      <c r="M11" s="11"/>
      <c r="N11" s="5"/>
      <c r="O11" s="6">
        <v>0</v>
      </c>
      <c r="P11" s="36"/>
      <c r="Q11" s="8"/>
      <c r="R11" s="9">
        <v>0</v>
      </c>
      <c r="S11" s="9"/>
      <c r="T11" s="7"/>
      <c r="U11" s="7"/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38"/>
      <c r="AG11" s="7">
        <f t="shared" si="0"/>
        <v>693</v>
      </c>
      <c r="AH11" s="41"/>
      <c r="AI11" s="28">
        <f t="shared" si="1"/>
        <v>2615</v>
      </c>
      <c r="AJ11" s="39"/>
      <c r="AK11" s="10">
        <v>693</v>
      </c>
      <c r="AL11" s="10"/>
      <c r="AM11" s="3"/>
      <c r="AN11" s="10"/>
      <c r="AO11" s="10"/>
      <c r="AP11" s="14"/>
      <c r="AQ11" s="7"/>
      <c r="AR11" s="37"/>
    </row>
    <row r="12" spans="1:44">
      <c r="A12" s="1">
        <v>11</v>
      </c>
      <c r="B12" s="2" t="s">
        <v>16</v>
      </c>
      <c r="C12" s="5"/>
      <c r="D12" s="5">
        <v>764</v>
      </c>
      <c r="E12" s="5"/>
      <c r="F12" s="11">
        <v>947</v>
      </c>
      <c r="G12" s="10"/>
      <c r="H12" s="18"/>
      <c r="I12" s="18"/>
      <c r="J12" s="18"/>
      <c r="K12" s="5"/>
      <c r="L12" s="5"/>
      <c r="M12" s="5"/>
      <c r="N12" s="11"/>
      <c r="O12" s="6">
        <v>0</v>
      </c>
      <c r="P12" s="36"/>
      <c r="Q12" s="9">
        <v>0</v>
      </c>
      <c r="R12" s="9">
        <v>0</v>
      </c>
      <c r="S12" s="9"/>
      <c r="T12" s="9">
        <v>0</v>
      </c>
      <c r="U12" s="9">
        <v>0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38"/>
      <c r="AG12" s="7">
        <f t="shared" si="0"/>
        <v>895</v>
      </c>
      <c r="AH12" s="41"/>
      <c r="AI12" s="28">
        <f t="shared" si="1"/>
        <v>2606</v>
      </c>
      <c r="AJ12" s="39"/>
      <c r="AK12" s="10">
        <v>895</v>
      </c>
      <c r="AL12" s="7"/>
      <c r="AM12" s="3"/>
      <c r="AN12" s="10"/>
      <c r="AO12" s="10"/>
      <c r="AP12" s="14"/>
      <c r="AQ12" s="7"/>
      <c r="AR12" s="37"/>
    </row>
    <row r="13" spans="1:44">
      <c r="A13" s="1">
        <v>12</v>
      </c>
      <c r="B13" s="12" t="s">
        <v>25</v>
      </c>
      <c r="C13" s="5">
        <v>244</v>
      </c>
      <c r="D13" s="11">
        <v>456</v>
      </c>
      <c r="E13" s="5"/>
      <c r="F13" s="11">
        <v>773</v>
      </c>
      <c r="G13" s="3"/>
      <c r="H13" s="18"/>
      <c r="I13" s="18"/>
      <c r="J13" s="18"/>
      <c r="K13" s="5"/>
      <c r="L13" s="11"/>
      <c r="M13" s="5"/>
      <c r="N13" s="11"/>
      <c r="O13" s="6">
        <v>0</v>
      </c>
      <c r="P13" s="36"/>
      <c r="Q13" s="9">
        <v>0</v>
      </c>
      <c r="R13" s="9">
        <v>0</v>
      </c>
      <c r="S13" s="9"/>
      <c r="T13" s="9">
        <v>0</v>
      </c>
      <c r="U13" s="9">
        <v>0</v>
      </c>
      <c r="V13" s="21"/>
      <c r="W13" s="21"/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38"/>
      <c r="AG13" s="7">
        <f t="shared" si="0"/>
        <v>947</v>
      </c>
      <c r="AH13" s="41"/>
      <c r="AI13" s="28">
        <f t="shared" si="1"/>
        <v>2420</v>
      </c>
      <c r="AJ13" s="39"/>
      <c r="AK13" s="10">
        <v>947</v>
      </c>
      <c r="AL13" s="7"/>
      <c r="AM13" s="3"/>
      <c r="AN13" s="10"/>
      <c r="AO13" s="10"/>
      <c r="AP13" s="14"/>
      <c r="AQ13" s="7"/>
      <c r="AR13" s="37"/>
    </row>
    <row r="14" spans="1:44">
      <c r="A14" s="1">
        <v>13</v>
      </c>
      <c r="B14" s="2" t="s">
        <v>22</v>
      </c>
      <c r="C14" s="16">
        <v>549</v>
      </c>
      <c r="D14" s="16"/>
      <c r="E14" s="16"/>
      <c r="F14" s="17">
        <v>755</v>
      </c>
      <c r="G14" s="18"/>
      <c r="H14" s="18"/>
      <c r="I14" s="18"/>
      <c r="J14" s="18"/>
      <c r="K14" s="16"/>
      <c r="L14" s="16"/>
      <c r="M14" s="16"/>
      <c r="N14" s="17"/>
      <c r="O14" s="6">
        <v>0</v>
      </c>
      <c r="P14" s="36"/>
      <c r="Q14" s="9">
        <v>0</v>
      </c>
      <c r="R14" s="9">
        <v>0</v>
      </c>
      <c r="S14" s="9"/>
      <c r="T14" s="9">
        <v>0</v>
      </c>
      <c r="U14" s="9">
        <v>0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38"/>
      <c r="AG14" s="7">
        <f t="shared" si="0"/>
        <v>787</v>
      </c>
      <c r="AH14" s="41"/>
      <c r="AI14" s="28">
        <f t="shared" si="1"/>
        <v>2091</v>
      </c>
      <c r="AJ14" s="39"/>
      <c r="AK14" s="15">
        <v>787</v>
      </c>
      <c r="AL14" s="7"/>
      <c r="AM14" s="15"/>
      <c r="AN14" s="15"/>
      <c r="AO14" s="15"/>
      <c r="AP14" s="14"/>
      <c r="AQ14" s="7"/>
      <c r="AR14" s="37"/>
    </row>
    <row r="15" spans="1:44">
      <c r="A15" s="1">
        <v>14</v>
      </c>
      <c r="B15" s="12" t="s">
        <v>26</v>
      </c>
      <c r="C15" s="11">
        <v>611</v>
      </c>
      <c r="D15" s="11">
        <v>641</v>
      </c>
      <c r="E15" s="18"/>
      <c r="F15" s="18"/>
      <c r="G15" s="3"/>
      <c r="H15" s="18"/>
      <c r="I15" s="18"/>
      <c r="J15" s="18"/>
      <c r="K15" s="11"/>
      <c r="L15" s="11"/>
      <c r="M15" s="18"/>
      <c r="N15" s="18"/>
      <c r="O15" s="6">
        <v>0</v>
      </c>
      <c r="P15" s="36"/>
      <c r="Q15" s="9">
        <v>0</v>
      </c>
      <c r="R15" s="9">
        <v>0</v>
      </c>
      <c r="S15" s="9"/>
      <c r="T15" s="9">
        <v>0</v>
      </c>
      <c r="U15" s="9">
        <v>0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38"/>
      <c r="AG15" s="7">
        <f t="shared" si="0"/>
        <v>728</v>
      </c>
      <c r="AH15" s="41"/>
      <c r="AI15" s="28">
        <f t="shared" si="1"/>
        <v>1980</v>
      </c>
      <c r="AJ15" s="39"/>
      <c r="AK15" s="10">
        <v>728</v>
      </c>
      <c r="AL15" s="7"/>
      <c r="AM15" s="3"/>
      <c r="AN15" s="3"/>
      <c r="AO15" s="10"/>
      <c r="AP15" s="14"/>
      <c r="AQ15" s="7"/>
      <c r="AR15" s="37"/>
    </row>
    <row r="16" spans="1:44">
      <c r="A16" s="1">
        <v>15</v>
      </c>
      <c r="B16" s="2" t="s">
        <v>27</v>
      </c>
      <c r="C16" s="18"/>
      <c r="D16" s="11">
        <v>717</v>
      </c>
      <c r="E16" s="18"/>
      <c r="F16" s="18"/>
      <c r="G16" s="3"/>
      <c r="H16" s="18"/>
      <c r="I16" s="18"/>
      <c r="J16" s="18"/>
      <c r="K16" s="18"/>
      <c r="L16" s="11"/>
      <c r="M16" s="18"/>
      <c r="N16" s="18"/>
      <c r="O16" s="6">
        <v>0</v>
      </c>
      <c r="P16" s="36"/>
      <c r="Q16" s="9">
        <v>0</v>
      </c>
      <c r="R16" s="9">
        <v>0</v>
      </c>
      <c r="S16" s="9"/>
      <c r="T16" s="9">
        <v>0</v>
      </c>
      <c r="U16" s="9">
        <v>0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38"/>
      <c r="AG16" s="7">
        <f t="shared" si="0"/>
        <v>1095</v>
      </c>
      <c r="AH16" s="41"/>
      <c r="AI16" s="28">
        <f t="shared" si="1"/>
        <v>1812</v>
      </c>
      <c r="AJ16" s="39"/>
      <c r="AK16" s="10">
        <v>1095</v>
      </c>
      <c r="AL16" s="7"/>
      <c r="AM16" s="13"/>
      <c r="AN16" s="13"/>
      <c r="AO16" s="10"/>
      <c r="AP16" s="14"/>
      <c r="AQ16" s="7"/>
      <c r="AR16" s="37"/>
    </row>
    <row r="17" spans="1:44">
      <c r="A17" s="1">
        <v>16</v>
      </c>
      <c r="B17" s="12" t="s">
        <v>30</v>
      </c>
      <c r="C17" s="5">
        <v>463</v>
      </c>
      <c r="D17" s="5">
        <v>246</v>
      </c>
      <c r="E17" s="5"/>
      <c r="F17" s="5">
        <v>235</v>
      </c>
      <c r="G17" s="3"/>
      <c r="H17" s="18"/>
      <c r="I17" s="18"/>
      <c r="J17" s="18"/>
      <c r="K17" s="5"/>
      <c r="L17" s="5"/>
      <c r="M17" s="5"/>
      <c r="N17" s="5"/>
      <c r="O17" s="6">
        <v>0</v>
      </c>
      <c r="P17" s="36"/>
      <c r="Q17" s="9">
        <v>0</v>
      </c>
      <c r="R17" s="9">
        <v>0</v>
      </c>
      <c r="S17" s="9"/>
      <c r="T17" s="9">
        <v>0</v>
      </c>
      <c r="U17" s="9">
        <v>0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38"/>
      <c r="AG17" s="7">
        <f t="shared" si="0"/>
        <v>859</v>
      </c>
      <c r="AH17" s="41"/>
      <c r="AI17" s="28">
        <f t="shared" si="1"/>
        <v>1803</v>
      </c>
      <c r="AJ17" s="39"/>
      <c r="AK17" s="10">
        <v>859</v>
      </c>
      <c r="AL17" s="7"/>
      <c r="AM17" s="10"/>
      <c r="AN17" s="10"/>
      <c r="AO17" s="10"/>
      <c r="AP17" s="14"/>
      <c r="AQ17" s="7"/>
      <c r="AR17" s="37"/>
    </row>
    <row r="18" spans="1:44">
      <c r="A18" s="1">
        <v>17</v>
      </c>
      <c r="B18" s="12" t="s">
        <v>32</v>
      </c>
      <c r="C18" s="18"/>
      <c r="D18" s="18"/>
      <c r="E18" s="18"/>
      <c r="F18" s="18">
        <v>725</v>
      </c>
      <c r="G18" s="3"/>
      <c r="H18" s="18"/>
      <c r="I18" s="18"/>
      <c r="J18" s="18"/>
      <c r="K18" s="18"/>
      <c r="L18" s="18"/>
      <c r="M18" s="18"/>
      <c r="N18" s="18"/>
      <c r="O18" s="6">
        <v>0</v>
      </c>
      <c r="P18" s="36"/>
      <c r="Q18" s="9">
        <v>0</v>
      </c>
      <c r="R18" s="9">
        <v>0</v>
      </c>
      <c r="S18" s="9"/>
      <c r="T18" s="9">
        <v>0</v>
      </c>
      <c r="U18" s="9">
        <v>0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38"/>
      <c r="AG18" s="7">
        <f t="shared" si="0"/>
        <v>921</v>
      </c>
      <c r="AH18" s="41"/>
      <c r="AI18" s="28">
        <f t="shared" si="1"/>
        <v>1646</v>
      </c>
      <c r="AJ18" s="39"/>
      <c r="AK18" s="10">
        <v>921</v>
      </c>
      <c r="AL18" s="7"/>
      <c r="AM18" s="3"/>
      <c r="AN18" s="3"/>
      <c r="AO18" s="10"/>
      <c r="AP18" s="14"/>
      <c r="AQ18" s="7"/>
      <c r="AR18" s="37"/>
    </row>
    <row r="19" spans="1:44">
      <c r="A19" s="1">
        <v>18</v>
      </c>
      <c r="B19" s="2" t="s">
        <v>15</v>
      </c>
      <c r="C19" s="18"/>
      <c r="D19" s="5">
        <v>570</v>
      </c>
      <c r="E19" s="5"/>
      <c r="F19" s="5">
        <v>0</v>
      </c>
      <c r="G19" s="10"/>
      <c r="H19" s="18"/>
      <c r="I19" s="18"/>
      <c r="J19" s="18"/>
      <c r="K19" s="18"/>
      <c r="L19" s="5"/>
      <c r="M19" s="5"/>
      <c r="N19" s="5"/>
      <c r="O19" s="6">
        <v>0</v>
      </c>
      <c r="P19" s="36"/>
      <c r="Q19" s="9">
        <v>0</v>
      </c>
      <c r="R19" s="9">
        <v>0</v>
      </c>
      <c r="S19" s="9"/>
      <c r="T19" s="9">
        <v>0</v>
      </c>
      <c r="U19" s="9">
        <v>0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38"/>
      <c r="AG19" s="7">
        <f t="shared" si="0"/>
        <v>1015</v>
      </c>
      <c r="AH19" s="41"/>
      <c r="AI19" s="28">
        <f t="shared" si="1"/>
        <v>1585</v>
      </c>
      <c r="AJ19" s="39"/>
      <c r="AK19" s="10">
        <v>1015</v>
      </c>
      <c r="AL19" s="7"/>
      <c r="AM19" s="10"/>
      <c r="AN19" s="10"/>
      <c r="AO19" s="10"/>
      <c r="AP19" s="14"/>
      <c r="AQ19" s="7"/>
      <c r="AR19" s="37"/>
    </row>
    <row r="20" spans="1:44">
      <c r="A20" s="1">
        <v>19</v>
      </c>
      <c r="B20" s="12" t="s">
        <v>19</v>
      </c>
      <c r="C20" s="16"/>
      <c r="D20" s="16">
        <v>668</v>
      </c>
      <c r="E20" s="16"/>
      <c r="F20" s="17">
        <v>811</v>
      </c>
      <c r="G20" s="15"/>
      <c r="H20" s="18"/>
      <c r="I20" s="18"/>
      <c r="J20" s="18"/>
      <c r="K20" s="16"/>
      <c r="L20" s="16"/>
      <c r="M20" s="16"/>
      <c r="N20" s="17"/>
      <c r="O20" s="6">
        <v>0</v>
      </c>
      <c r="P20" s="36"/>
      <c r="Q20" s="9">
        <v>0</v>
      </c>
      <c r="R20" s="9">
        <v>0</v>
      </c>
      <c r="S20" s="9"/>
      <c r="T20" s="9">
        <v>0</v>
      </c>
      <c r="U20" s="9">
        <v>0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38"/>
      <c r="AG20" s="7">
        <f t="shared" si="0"/>
        <v>0</v>
      </c>
      <c r="AH20" s="41"/>
      <c r="AI20" s="28">
        <f t="shared" si="1"/>
        <v>1479</v>
      </c>
      <c r="AJ20" s="39"/>
      <c r="AK20" s="18"/>
      <c r="AL20" s="7"/>
      <c r="AM20" s="18"/>
      <c r="AN20" s="15"/>
      <c r="AO20" s="18"/>
      <c r="AP20" s="14"/>
      <c r="AQ20" s="7"/>
      <c r="AR20" s="37"/>
    </row>
    <row r="21" spans="1:44">
      <c r="A21" s="1">
        <v>20</v>
      </c>
      <c r="B21" s="12" t="s">
        <v>18</v>
      </c>
      <c r="C21" s="18"/>
      <c r="D21" s="18"/>
      <c r="E21" s="18"/>
      <c r="F21" s="11">
        <v>1073</v>
      </c>
      <c r="G21" s="18"/>
      <c r="H21" s="18"/>
      <c r="I21" s="18"/>
      <c r="J21" s="18"/>
      <c r="K21" s="18"/>
      <c r="L21" s="18"/>
      <c r="M21" s="18"/>
      <c r="N21" s="11"/>
      <c r="O21" s="6">
        <v>0</v>
      </c>
      <c r="P21" s="36"/>
      <c r="Q21" s="9">
        <v>0</v>
      </c>
      <c r="R21" s="9">
        <v>0</v>
      </c>
      <c r="S21" s="9"/>
      <c r="T21" s="9">
        <v>0</v>
      </c>
      <c r="U21" s="9">
        <v>0</v>
      </c>
      <c r="V21" s="8"/>
      <c r="W21" s="8"/>
      <c r="X21" s="9">
        <v>0</v>
      </c>
      <c r="Y21" s="9">
        <v>0</v>
      </c>
      <c r="Z21" s="9">
        <v>0</v>
      </c>
      <c r="AA21" s="8"/>
      <c r="AB21" s="8"/>
      <c r="AC21" s="9"/>
      <c r="AD21" s="9"/>
      <c r="AE21" s="9">
        <v>0</v>
      </c>
      <c r="AF21" s="38"/>
      <c r="AG21" s="7">
        <f t="shared" si="0"/>
        <v>0</v>
      </c>
      <c r="AH21" s="41"/>
      <c r="AI21" s="28">
        <f t="shared" si="1"/>
        <v>1073</v>
      </c>
      <c r="AJ21" s="39"/>
      <c r="AK21" s="14"/>
      <c r="AL21" s="7"/>
      <c r="AM21" s="10"/>
      <c r="AN21" s="10"/>
      <c r="AO21" s="14"/>
      <c r="AP21" s="14"/>
      <c r="AQ21" s="7"/>
      <c r="AR21" s="37"/>
    </row>
    <row r="22" spans="1:44">
      <c r="A22" s="1">
        <v>21</v>
      </c>
      <c r="B22" s="2" t="s">
        <v>28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  <c r="P22" s="36"/>
      <c r="Q22" s="22">
        <v>0</v>
      </c>
      <c r="R22" s="22">
        <v>0</v>
      </c>
      <c r="S22" s="21">
        <f>1031*0.9</f>
        <v>927.9</v>
      </c>
      <c r="T22" s="22">
        <v>0</v>
      </c>
      <c r="U22" s="22">
        <v>0</v>
      </c>
      <c r="V22" s="21"/>
      <c r="W22" s="21"/>
      <c r="X22" s="22">
        <v>0</v>
      </c>
      <c r="Y22" s="22">
        <v>0</v>
      </c>
      <c r="Z22" s="22">
        <v>0</v>
      </c>
      <c r="AA22" s="21"/>
      <c r="AB22" s="21"/>
      <c r="AC22" s="22"/>
      <c r="AD22" s="21"/>
      <c r="AE22" s="22">
        <v>0</v>
      </c>
      <c r="AF22" s="38"/>
      <c r="AG22" s="7">
        <f t="shared" si="0"/>
        <v>0</v>
      </c>
      <c r="AH22" s="41"/>
      <c r="AI22" s="28">
        <f t="shared" si="1"/>
        <v>927.9</v>
      </c>
      <c r="AJ22" s="39"/>
      <c r="AK22" s="14"/>
      <c r="AL22" s="14"/>
      <c r="AM22" s="20"/>
      <c r="AN22" s="14"/>
      <c r="AO22" s="14"/>
      <c r="AP22" s="14"/>
      <c r="AQ22" s="7"/>
      <c r="AR22" s="37"/>
    </row>
    <row r="23" spans="1:44">
      <c r="A23" s="1">
        <v>22</v>
      </c>
      <c r="B23" s="12" t="s">
        <v>36</v>
      </c>
      <c r="C23" s="18"/>
      <c r="D23" s="18"/>
      <c r="E23" s="18"/>
      <c r="F23" s="18"/>
      <c r="G23" s="3"/>
      <c r="H23" s="18"/>
      <c r="I23" s="18"/>
      <c r="J23" s="18"/>
      <c r="K23" s="18"/>
      <c r="L23" s="18"/>
      <c r="M23" s="18"/>
      <c r="N23" s="18"/>
      <c r="O23" s="6">
        <v>0</v>
      </c>
      <c r="P23" s="36"/>
      <c r="Q23" s="9">
        <v>0</v>
      </c>
      <c r="R23" s="9">
        <v>0</v>
      </c>
      <c r="S23" s="9"/>
      <c r="T23" s="9">
        <v>0</v>
      </c>
      <c r="U23" s="9">
        <v>0</v>
      </c>
      <c r="V23" s="8"/>
      <c r="W23" s="8"/>
      <c r="X23" s="9">
        <v>0</v>
      </c>
      <c r="Y23" s="9">
        <v>0</v>
      </c>
      <c r="Z23" s="9">
        <v>0</v>
      </c>
      <c r="AA23" s="8"/>
      <c r="AB23" s="8"/>
      <c r="AC23" s="9"/>
      <c r="AD23" s="9"/>
      <c r="AE23" s="9">
        <v>0</v>
      </c>
      <c r="AF23" s="38"/>
      <c r="AG23" s="7">
        <f t="shared" si="0"/>
        <v>801</v>
      </c>
      <c r="AH23" s="41"/>
      <c r="AI23" s="28">
        <f t="shared" si="1"/>
        <v>801</v>
      </c>
      <c r="AJ23" s="39"/>
      <c r="AK23" s="10">
        <v>801</v>
      </c>
      <c r="AL23" s="7"/>
      <c r="AM23" s="10"/>
      <c r="AN23" s="10"/>
      <c r="AO23" s="10"/>
      <c r="AP23" s="14"/>
      <c r="AQ23" s="7"/>
      <c r="AR23" s="37"/>
    </row>
    <row r="24" spans="1:44">
      <c r="A24" s="1">
        <v>23</v>
      </c>
      <c r="B24" s="12" t="s">
        <v>23</v>
      </c>
      <c r="C24" s="18"/>
      <c r="D24" s="18"/>
      <c r="E24" s="18"/>
      <c r="F24" s="18"/>
      <c r="G24" s="10"/>
      <c r="H24" s="48"/>
      <c r="I24" s="48"/>
      <c r="J24" s="18"/>
      <c r="K24" s="18"/>
      <c r="L24" s="18"/>
      <c r="M24" s="18"/>
      <c r="N24" s="18"/>
      <c r="O24" s="6">
        <v>0</v>
      </c>
      <c r="P24" s="37"/>
      <c r="Q24" s="9">
        <v>0</v>
      </c>
      <c r="R24" s="9">
        <v>0</v>
      </c>
      <c r="S24" s="9"/>
      <c r="T24" s="9">
        <v>0</v>
      </c>
      <c r="U24" s="9">
        <v>0</v>
      </c>
      <c r="V24" s="8"/>
      <c r="W24" s="8"/>
      <c r="X24" s="9">
        <v>0</v>
      </c>
      <c r="Y24" s="9">
        <v>0</v>
      </c>
      <c r="Z24" s="9">
        <v>0</v>
      </c>
      <c r="AA24" s="8"/>
      <c r="AB24" s="8"/>
      <c r="AC24" s="9"/>
      <c r="AD24" s="9"/>
      <c r="AE24" s="9">
        <v>0</v>
      </c>
      <c r="AF24" s="39"/>
      <c r="AG24" s="7">
        <f t="shared" si="0"/>
        <v>715</v>
      </c>
      <c r="AH24" s="42"/>
      <c r="AI24" s="28">
        <f t="shared" si="1"/>
        <v>715</v>
      </c>
      <c r="AJ24" s="39"/>
      <c r="AK24" s="10">
        <v>715</v>
      </c>
      <c r="AL24" s="7"/>
      <c r="AM24" s="10"/>
      <c r="AN24" s="10"/>
      <c r="AO24" s="10"/>
      <c r="AP24" s="14"/>
      <c r="AQ24" s="7"/>
      <c r="AR24" s="37"/>
    </row>
    <row r="25" spans="1:44">
      <c r="A25" s="1">
        <v>24</v>
      </c>
      <c r="B25" s="12" t="s">
        <v>31</v>
      </c>
      <c r="C25" s="18"/>
      <c r="D25" s="18"/>
      <c r="E25" s="18"/>
      <c r="F25" s="18"/>
      <c r="G25" s="3"/>
      <c r="H25" s="18"/>
      <c r="I25" s="18"/>
      <c r="J25" s="18"/>
      <c r="K25" s="18"/>
      <c r="L25" s="18"/>
      <c r="M25" s="18"/>
      <c r="N25" s="18"/>
      <c r="O25" s="6">
        <v>0</v>
      </c>
      <c r="P25" s="37"/>
      <c r="Q25" s="9">
        <v>0</v>
      </c>
      <c r="R25" s="9">
        <v>0</v>
      </c>
      <c r="S25" s="9"/>
      <c r="T25" s="9">
        <v>0</v>
      </c>
      <c r="U25" s="9">
        <v>0</v>
      </c>
      <c r="V25" s="8"/>
      <c r="W25" s="8"/>
      <c r="X25" s="9">
        <v>0</v>
      </c>
      <c r="Y25" s="9">
        <v>0</v>
      </c>
      <c r="Z25" s="9">
        <v>0</v>
      </c>
      <c r="AA25" s="8"/>
      <c r="AB25" s="8"/>
      <c r="AC25" s="9"/>
      <c r="AD25" s="9"/>
      <c r="AE25" s="9">
        <v>0</v>
      </c>
      <c r="AF25" s="39"/>
      <c r="AG25" s="7">
        <f t="shared" si="0"/>
        <v>0</v>
      </c>
      <c r="AH25" s="42"/>
      <c r="AI25" s="28">
        <f t="shared" si="1"/>
        <v>0</v>
      </c>
      <c r="AJ25" s="39"/>
      <c r="AK25" s="3"/>
      <c r="AL25" s="7"/>
      <c r="AM25" s="10"/>
      <c r="AN25" s="10"/>
      <c r="AO25" s="3"/>
      <c r="AP25" s="14"/>
      <c r="AQ25" s="7"/>
      <c r="AR25" s="37"/>
    </row>
    <row r="26" spans="1:44">
      <c r="A26" s="1">
        <v>25</v>
      </c>
      <c r="B26" s="12" t="s">
        <v>33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6">
        <v>0</v>
      </c>
      <c r="P26" s="36"/>
      <c r="Q26" s="9">
        <v>0</v>
      </c>
      <c r="R26" s="9">
        <v>0</v>
      </c>
      <c r="S26" s="9"/>
      <c r="T26" s="9">
        <v>0</v>
      </c>
      <c r="U26" s="9">
        <v>0</v>
      </c>
      <c r="V26" s="8"/>
      <c r="W26" s="8"/>
      <c r="X26" s="9">
        <v>0</v>
      </c>
      <c r="Y26" s="9">
        <v>0</v>
      </c>
      <c r="Z26" s="9">
        <v>0</v>
      </c>
      <c r="AA26" s="8"/>
      <c r="AB26" s="8"/>
      <c r="AC26" s="9"/>
      <c r="AD26" s="9"/>
      <c r="AE26" s="9">
        <v>0</v>
      </c>
      <c r="AF26" s="38"/>
      <c r="AG26" s="7">
        <f t="shared" si="0"/>
        <v>0</v>
      </c>
      <c r="AH26" s="41"/>
      <c r="AI26" s="28">
        <f t="shared" si="1"/>
        <v>0</v>
      </c>
      <c r="AJ26" s="39"/>
      <c r="AK26" s="14">
        <v>0</v>
      </c>
      <c r="AL26" s="14"/>
      <c r="AM26" s="10"/>
      <c r="AN26" s="14"/>
      <c r="AO26" s="14"/>
      <c r="AP26" s="14"/>
      <c r="AQ26" s="7"/>
      <c r="AR26" s="37"/>
    </row>
    <row r="27" spans="1:44">
      <c r="A27" s="1">
        <v>26</v>
      </c>
      <c r="B27" s="12" t="s">
        <v>34</v>
      </c>
      <c r="C27" s="18"/>
      <c r="D27" s="18"/>
      <c r="E27" s="18"/>
      <c r="F27" s="18"/>
      <c r="G27" s="18">
        <v>0</v>
      </c>
      <c r="H27" s="18"/>
      <c r="I27" s="18"/>
      <c r="J27" s="18"/>
      <c r="K27" s="18"/>
      <c r="L27" s="18"/>
      <c r="M27" s="18"/>
      <c r="N27" s="18"/>
      <c r="O27" s="6">
        <v>0</v>
      </c>
      <c r="P27" s="37"/>
      <c r="Q27" s="9">
        <v>0</v>
      </c>
      <c r="R27" s="9">
        <v>0</v>
      </c>
      <c r="S27" s="9"/>
      <c r="T27" s="9">
        <v>0</v>
      </c>
      <c r="U27" s="9">
        <v>0</v>
      </c>
      <c r="V27" s="8"/>
      <c r="W27" s="8"/>
      <c r="X27" s="9">
        <v>0</v>
      </c>
      <c r="Y27" s="9">
        <v>0</v>
      </c>
      <c r="Z27" s="9">
        <v>0</v>
      </c>
      <c r="AA27" s="8"/>
      <c r="AB27" s="8"/>
      <c r="AC27" s="9"/>
      <c r="AD27" s="9"/>
      <c r="AE27" s="9">
        <v>0</v>
      </c>
      <c r="AF27" s="38"/>
      <c r="AG27" s="7">
        <f t="shared" si="0"/>
        <v>0</v>
      </c>
      <c r="AH27" s="41"/>
      <c r="AI27" s="28">
        <f t="shared" si="1"/>
        <v>0</v>
      </c>
      <c r="AJ27" s="39"/>
      <c r="AK27" s="14"/>
      <c r="AL27" s="7"/>
      <c r="AM27" s="3"/>
      <c r="AN27" s="14"/>
      <c r="AO27" s="14"/>
      <c r="AP27" s="14"/>
      <c r="AQ27" s="7"/>
      <c r="AR27" s="37"/>
    </row>
    <row r="28" spans="1:44">
      <c r="A28" s="1">
        <v>27</v>
      </c>
      <c r="B28" s="2" t="s">
        <v>35</v>
      </c>
      <c r="C28" s="18"/>
      <c r="D28" s="18"/>
      <c r="E28" s="18"/>
      <c r="F28" s="18"/>
      <c r="G28" s="3"/>
      <c r="H28" s="18"/>
      <c r="I28" s="18"/>
      <c r="J28" s="18"/>
      <c r="K28" s="18"/>
      <c r="L28" s="18"/>
      <c r="M28" s="18"/>
      <c r="N28" s="18"/>
      <c r="O28" s="6">
        <v>0</v>
      </c>
      <c r="P28" s="36"/>
      <c r="Q28" s="9">
        <v>0</v>
      </c>
      <c r="R28" s="9">
        <v>0</v>
      </c>
      <c r="S28" s="9"/>
      <c r="T28" s="9">
        <v>0</v>
      </c>
      <c r="U28" s="9">
        <v>0</v>
      </c>
      <c r="V28" s="8"/>
      <c r="W28" s="8"/>
      <c r="X28" s="9">
        <v>0</v>
      </c>
      <c r="Y28" s="9">
        <v>0</v>
      </c>
      <c r="Z28" s="9">
        <v>0</v>
      </c>
      <c r="AA28" s="8"/>
      <c r="AB28" s="8"/>
      <c r="AC28" s="9"/>
      <c r="AD28" s="9"/>
      <c r="AE28" s="9">
        <v>0</v>
      </c>
      <c r="AF28" s="38"/>
      <c r="AG28" s="7">
        <f t="shared" si="0"/>
        <v>0</v>
      </c>
      <c r="AH28" s="41"/>
      <c r="AI28" s="28">
        <f t="shared" si="1"/>
        <v>0</v>
      </c>
      <c r="AJ28" s="39"/>
      <c r="AK28" s="3"/>
      <c r="AL28" s="7"/>
      <c r="AM28" s="10"/>
      <c r="AN28" s="3"/>
      <c r="AO28" s="3"/>
      <c r="AP28" s="14"/>
      <c r="AQ28" s="7"/>
      <c r="AR28" s="37"/>
    </row>
    <row r="29" spans="1:44">
      <c r="A29" s="1">
        <v>28</v>
      </c>
      <c r="B29" s="2" t="s">
        <v>37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6">
        <v>0</v>
      </c>
      <c r="P29" s="36"/>
      <c r="Q29" s="9">
        <v>0</v>
      </c>
      <c r="R29" s="9">
        <v>0</v>
      </c>
      <c r="S29" s="9"/>
      <c r="T29" s="9">
        <v>0</v>
      </c>
      <c r="U29" s="9">
        <v>0</v>
      </c>
      <c r="V29" s="8"/>
      <c r="W29" s="8"/>
      <c r="X29" s="9">
        <v>0</v>
      </c>
      <c r="Y29" s="9">
        <v>0</v>
      </c>
      <c r="Z29" s="9">
        <v>0</v>
      </c>
      <c r="AA29" s="8"/>
      <c r="AB29" s="8"/>
      <c r="AC29" s="9"/>
      <c r="AD29" s="9"/>
      <c r="AE29" s="9">
        <v>0</v>
      </c>
      <c r="AF29" s="38"/>
      <c r="AG29" s="7">
        <f t="shared" si="0"/>
        <v>0</v>
      </c>
      <c r="AH29" s="41"/>
      <c r="AI29" s="28">
        <f t="shared" si="1"/>
        <v>0</v>
      </c>
      <c r="AJ29" s="39"/>
      <c r="AK29" s="14"/>
      <c r="AL29" s="14"/>
      <c r="AM29" s="20"/>
      <c r="AN29" s="14"/>
      <c r="AO29" s="14"/>
      <c r="AP29" s="14"/>
      <c r="AQ29" s="7"/>
      <c r="AR29" s="37"/>
    </row>
    <row r="30" spans="1:44">
      <c r="A30" s="1">
        <v>29</v>
      </c>
      <c r="B30" s="2" t="s">
        <v>64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6">
        <v>0</v>
      </c>
      <c r="P30" s="36"/>
      <c r="Q30" s="9">
        <v>0</v>
      </c>
      <c r="R30" s="9">
        <v>0</v>
      </c>
      <c r="S30" s="9"/>
      <c r="T30" s="9">
        <v>0</v>
      </c>
      <c r="U30" s="9">
        <v>0</v>
      </c>
      <c r="V30" s="8"/>
      <c r="W30" s="8"/>
      <c r="X30" s="9">
        <v>0</v>
      </c>
      <c r="Y30" s="9">
        <v>0</v>
      </c>
      <c r="Z30" s="9">
        <v>0</v>
      </c>
      <c r="AA30" s="8"/>
      <c r="AB30" s="8"/>
      <c r="AC30" s="9"/>
      <c r="AD30" s="9"/>
      <c r="AE30" s="9">
        <v>0</v>
      </c>
      <c r="AF30" s="38"/>
      <c r="AG30" s="7">
        <f t="shared" si="0"/>
        <v>0</v>
      </c>
      <c r="AH30" s="41"/>
      <c r="AI30" s="28">
        <f t="shared" si="1"/>
        <v>0</v>
      </c>
      <c r="AJ30" s="39"/>
      <c r="AK30" s="14"/>
      <c r="AL30" s="14"/>
      <c r="AM30" s="20"/>
      <c r="AN30" s="14"/>
      <c r="AO30" s="14"/>
      <c r="AP30" s="14"/>
      <c r="AQ30" s="7"/>
      <c r="AR30" s="37"/>
    </row>
    <row r="31" spans="1:44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58"/>
      <c r="W31" s="58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</row>
  </sheetData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2"/>
  <sheetViews>
    <sheetView tabSelected="1" workbookViewId="0">
      <selection activeCell="B26" sqref="B26"/>
    </sheetView>
  </sheetViews>
  <sheetFormatPr defaultRowHeight="15"/>
  <cols>
    <col min="2" max="2" width="22.42578125" customWidth="1"/>
    <col min="3" max="4" width="5" bestFit="1" customWidth="1"/>
    <col min="5" max="5" width="4" bestFit="1" customWidth="1"/>
    <col min="6" max="6" width="5" bestFit="1" customWidth="1"/>
    <col min="7" max="15" width="1.42578125" customWidth="1"/>
    <col min="17" max="23" width="1.42578125" customWidth="1"/>
    <col min="29" max="29" width="5" bestFit="1" customWidth="1"/>
    <col min="30" max="32" width="1.42578125" customWidth="1"/>
  </cols>
  <sheetData>
    <row r="1" spans="1:33" ht="73.5" customHeight="1">
      <c r="A1" s="51" t="s">
        <v>0</v>
      </c>
      <c r="B1" s="51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1"/>
      <c r="H1" s="31"/>
      <c r="I1" s="31"/>
      <c r="J1" s="31"/>
      <c r="K1" s="30"/>
      <c r="L1" s="30"/>
      <c r="M1" s="30"/>
      <c r="N1" s="30"/>
      <c r="O1" s="32"/>
      <c r="P1" s="52"/>
      <c r="Q1" s="34"/>
      <c r="R1" s="34"/>
      <c r="S1" s="34"/>
      <c r="T1" s="31"/>
      <c r="U1" s="34"/>
      <c r="V1" s="33"/>
      <c r="W1" s="34"/>
      <c r="X1" s="53"/>
      <c r="Y1" s="54" t="s">
        <v>9</v>
      </c>
      <c r="Z1" s="54"/>
      <c r="AA1" s="34" t="s">
        <v>38</v>
      </c>
      <c r="AB1" s="52"/>
      <c r="AC1" s="31" t="s">
        <v>39</v>
      </c>
      <c r="AD1" s="31"/>
      <c r="AE1" s="31"/>
      <c r="AF1" s="31"/>
      <c r="AG1" s="55"/>
    </row>
    <row r="2" spans="1:33">
      <c r="A2" s="1">
        <v>1</v>
      </c>
      <c r="B2" s="27" t="s">
        <v>42</v>
      </c>
      <c r="C2" s="11">
        <v>991</v>
      </c>
      <c r="D2" s="11">
        <v>1083</v>
      </c>
      <c r="E2" s="5"/>
      <c r="F2" s="4">
        <v>1100</v>
      </c>
      <c r="G2" s="14"/>
      <c r="H2" s="14"/>
      <c r="I2" s="14"/>
      <c r="J2" s="14"/>
      <c r="K2" s="11"/>
      <c r="L2" s="11"/>
      <c r="M2" s="5"/>
      <c r="N2" s="4"/>
      <c r="O2" s="24">
        <v>0</v>
      </c>
      <c r="P2" s="37"/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37"/>
      <c r="Y2" s="7">
        <f t="shared" ref="Y2:Y25" si="0">MAX(AC2:AI2)</f>
        <v>1092</v>
      </c>
      <c r="Z2" s="37"/>
      <c r="AA2" s="25">
        <f t="shared" ref="AA2:AA25" si="1">SUM(LARGE(C2:W2,1),LARGE(C2:W2,2),LARGE(C2:W2,3),LARGE(C2:W2,4),Y2)</f>
        <v>4266</v>
      </c>
      <c r="AB2" s="26"/>
      <c r="AC2" s="10">
        <v>1092</v>
      </c>
      <c r="AD2" s="13"/>
      <c r="AE2" s="13"/>
      <c r="AF2" s="10"/>
      <c r="AG2" s="37"/>
    </row>
    <row r="3" spans="1:33">
      <c r="A3" s="1">
        <v>2</v>
      </c>
      <c r="B3" s="2" t="s">
        <v>43</v>
      </c>
      <c r="C3" s="11">
        <v>972</v>
      </c>
      <c r="D3" s="5">
        <v>830</v>
      </c>
      <c r="E3" s="5"/>
      <c r="F3" s="11">
        <v>1026</v>
      </c>
      <c r="G3" s="23"/>
      <c r="H3" s="23"/>
      <c r="I3" s="23"/>
      <c r="J3" s="23"/>
      <c r="K3" s="11"/>
      <c r="L3" s="5"/>
      <c r="M3" s="5"/>
      <c r="N3" s="11"/>
      <c r="O3" s="24">
        <v>0</v>
      </c>
      <c r="P3" s="55"/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55"/>
      <c r="Y3" s="7">
        <f t="shared" si="0"/>
        <v>970</v>
      </c>
      <c r="Z3" s="55"/>
      <c r="AA3" s="25">
        <f t="shared" si="1"/>
        <v>3798</v>
      </c>
      <c r="AB3" s="26"/>
      <c r="AC3" s="10">
        <v>970</v>
      </c>
      <c r="AD3" s="3"/>
      <c r="AE3" s="3"/>
      <c r="AF3" s="10"/>
      <c r="AG3" s="55"/>
    </row>
    <row r="4" spans="1:33">
      <c r="A4" s="1">
        <v>3</v>
      </c>
      <c r="B4" s="2" t="s">
        <v>40</v>
      </c>
      <c r="C4" s="4">
        <v>1000</v>
      </c>
      <c r="D4" s="4">
        <v>1100</v>
      </c>
      <c r="E4" s="5"/>
      <c r="F4" s="5">
        <v>0</v>
      </c>
      <c r="G4" s="23"/>
      <c r="H4" s="23"/>
      <c r="I4" s="23"/>
      <c r="J4" s="23"/>
      <c r="K4" s="4"/>
      <c r="L4" s="4"/>
      <c r="M4" s="5"/>
      <c r="N4" s="5"/>
      <c r="O4" s="24">
        <v>0</v>
      </c>
      <c r="P4" s="55"/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55"/>
      <c r="Y4" s="7">
        <f t="shared" si="0"/>
        <v>1060</v>
      </c>
      <c r="Z4" s="55"/>
      <c r="AA4" s="25">
        <f t="shared" si="1"/>
        <v>3160</v>
      </c>
      <c r="AB4" s="26"/>
      <c r="AC4" s="10">
        <v>1060</v>
      </c>
      <c r="AD4" s="3"/>
      <c r="AE4" s="3"/>
      <c r="AF4" s="10"/>
      <c r="AG4" s="55"/>
    </row>
    <row r="5" spans="1:33">
      <c r="A5" s="1">
        <v>4</v>
      </c>
      <c r="B5" s="2" t="s">
        <v>44</v>
      </c>
      <c r="C5" s="5">
        <v>229</v>
      </c>
      <c r="D5" s="5"/>
      <c r="E5" s="11">
        <v>877</v>
      </c>
      <c r="F5" s="11">
        <v>946</v>
      </c>
      <c r="G5" s="23"/>
      <c r="H5" s="23"/>
      <c r="I5" s="23"/>
      <c r="J5" s="23"/>
      <c r="K5" s="5"/>
      <c r="L5" s="5"/>
      <c r="M5" s="11"/>
      <c r="N5" s="11"/>
      <c r="O5" s="24">
        <v>0</v>
      </c>
      <c r="P5" s="55"/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55"/>
      <c r="Y5" s="7">
        <f t="shared" si="0"/>
        <v>959</v>
      </c>
      <c r="Z5" s="55"/>
      <c r="AA5" s="25">
        <f t="shared" si="1"/>
        <v>3011</v>
      </c>
      <c r="AB5" s="26"/>
      <c r="AC5" s="10">
        <v>959</v>
      </c>
      <c r="AD5" s="3"/>
      <c r="AE5" s="3"/>
      <c r="AF5" s="10"/>
      <c r="AG5" s="55"/>
    </row>
    <row r="6" spans="1:33">
      <c r="A6" s="1">
        <v>5</v>
      </c>
      <c r="B6" s="2" t="s">
        <v>41</v>
      </c>
      <c r="C6" s="11">
        <v>986</v>
      </c>
      <c r="D6" s="5">
        <v>906</v>
      </c>
      <c r="E6" s="5"/>
      <c r="F6" s="5">
        <v>0</v>
      </c>
      <c r="G6" s="23"/>
      <c r="H6" s="23"/>
      <c r="I6" s="23"/>
      <c r="J6" s="23"/>
      <c r="K6" s="11"/>
      <c r="L6" s="5"/>
      <c r="M6" s="5"/>
      <c r="N6" s="5"/>
      <c r="O6" s="24">
        <v>0</v>
      </c>
      <c r="P6" s="55"/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55"/>
      <c r="Y6" s="7">
        <f t="shared" si="0"/>
        <v>858</v>
      </c>
      <c r="Z6" s="55"/>
      <c r="AA6" s="25">
        <f t="shared" si="1"/>
        <v>2750</v>
      </c>
      <c r="AB6" s="26"/>
      <c r="AC6" s="3">
        <v>858</v>
      </c>
      <c r="AD6" s="3"/>
      <c r="AE6" s="3"/>
      <c r="AF6" s="3"/>
      <c r="AG6" s="55"/>
    </row>
    <row r="7" spans="1:33">
      <c r="A7" s="1">
        <v>6</v>
      </c>
      <c r="B7" s="2" t="s">
        <v>49</v>
      </c>
      <c r="C7" s="11">
        <v>871</v>
      </c>
      <c r="D7" s="11">
        <v>1019</v>
      </c>
      <c r="E7" s="23"/>
      <c r="F7" s="23"/>
      <c r="G7" s="23"/>
      <c r="H7" s="23"/>
      <c r="I7" s="23"/>
      <c r="J7" s="23"/>
      <c r="K7" s="11"/>
      <c r="L7" s="11"/>
      <c r="M7" s="23"/>
      <c r="N7" s="23"/>
      <c r="O7" s="24">
        <v>0</v>
      </c>
      <c r="P7" s="55"/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55"/>
      <c r="Y7" s="7">
        <f t="shared" si="0"/>
        <v>761</v>
      </c>
      <c r="Z7" s="55"/>
      <c r="AA7" s="25">
        <f t="shared" si="1"/>
        <v>2651</v>
      </c>
      <c r="AB7" s="26"/>
      <c r="AC7" s="10">
        <v>761</v>
      </c>
      <c r="AD7" s="3"/>
      <c r="AE7" s="10"/>
      <c r="AF7" s="10"/>
      <c r="AG7" s="55"/>
    </row>
    <row r="8" spans="1:33">
      <c r="A8" s="1">
        <v>7</v>
      </c>
      <c r="B8" s="2" t="s">
        <v>50</v>
      </c>
      <c r="C8" s="5">
        <v>389</v>
      </c>
      <c r="D8" s="11">
        <v>830</v>
      </c>
      <c r="E8" s="5"/>
      <c r="F8" s="5">
        <v>659</v>
      </c>
      <c r="G8" s="23"/>
      <c r="H8" s="23"/>
      <c r="I8" s="23"/>
      <c r="J8" s="23"/>
      <c r="K8" s="5"/>
      <c r="L8" s="11"/>
      <c r="M8" s="5"/>
      <c r="N8" s="5"/>
      <c r="O8" s="24">
        <v>0</v>
      </c>
      <c r="P8" s="55"/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55"/>
      <c r="Y8" s="7">
        <f t="shared" si="0"/>
        <v>747</v>
      </c>
      <c r="Z8" s="55"/>
      <c r="AA8" s="25">
        <f t="shared" si="1"/>
        <v>2625</v>
      </c>
      <c r="AB8" s="26"/>
      <c r="AC8" s="10">
        <v>747</v>
      </c>
      <c r="AD8" s="10"/>
      <c r="AE8" s="10"/>
      <c r="AF8" s="10"/>
      <c r="AG8" s="55"/>
    </row>
    <row r="9" spans="1:33">
      <c r="A9" s="1">
        <v>8</v>
      </c>
      <c r="B9" s="27" t="s">
        <v>54</v>
      </c>
      <c r="C9" s="17">
        <v>682</v>
      </c>
      <c r="D9" s="16">
        <v>535</v>
      </c>
      <c r="E9" s="16"/>
      <c r="F9" s="17">
        <v>706</v>
      </c>
      <c r="G9" s="14"/>
      <c r="H9" s="14"/>
      <c r="I9" s="14"/>
      <c r="J9" s="14"/>
      <c r="K9" s="17"/>
      <c r="L9" s="16"/>
      <c r="M9" s="16"/>
      <c r="N9" s="17"/>
      <c r="O9" s="24">
        <v>0</v>
      </c>
      <c r="P9" s="37"/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37"/>
      <c r="Y9" s="7">
        <f t="shared" si="0"/>
        <v>623</v>
      </c>
      <c r="Z9" s="37"/>
      <c r="AA9" s="25">
        <f t="shared" si="1"/>
        <v>2546</v>
      </c>
      <c r="AB9" s="26"/>
      <c r="AC9" s="15">
        <v>623</v>
      </c>
      <c r="AD9" s="15"/>
      <c r="AE9" s="15"/>
      <c r="AF9" s="15"/>
      <c r="AG9" s="37"/>
    </row>
    <row r="10" spans="1:33">
      <c r="A10" s="1">
        <v>9</v>
      </c>
      <c r="B10" s="2" t="s">
        <v>45</v>
      </c>
      <c r="C10" s="5">
        <v>537</v>
      </c>
      <c r="D10" s="11">
        <v>942</v>
      </c>
      <c r="E10" s="23"/>
      <c r="F10" s="23"/>
      <c r="G10" s="23"/>
      <c r="H10" s="23"/>
      <c r="I10" s="23"/>
      <c r="J10" s="23"/>
      <c r="K10" s="5"/>
      <c r="L10" s="11"/>
      <c r="M10" s="23"/>
      <c r="N10" s="23"/>
      <c r="O10" s="24">
        <v>0</v>
      </c>
      <c r="P10" s="55"/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55"/>
      <c r="Y10" s="7">
        <f t="shared" si="0"/>
        <v>972</v>
      </c>
      <c r="Z10" s="55"/>
      <c r="AA10" s="25">
        <f t="shared" si="1"/>
        <v>2451</v>
      </c>
      <c r="AB10" s="26"/>
      <c r="AC10" s="10">
        <v>972</v>
      </c>
      <c r="AD10" s="10"/>
      <c r="AE10" s="3"/>
      <c r="AF10" s="10"/>
      <c r="AG10" s="55"/>
    </row>
    <row r="11" spans="1:33">
      <c r="A11" s="1">
        <v>10</v>
      </c>
      <c r="B11" s="2" t="s">
        <v>58</v>
      </c>
      <c r="C11" s="11">
        <v>691</v>
      </c>
      <c r="D11" s="11">
        <v>943</v>
      </c>
      <c r="E11" s="23"/>
      <c r="F11" s="23"/>
      <c r="G11" s="23"/>
      <c r="H11" s="23"/>
      <c r="I11" s="23"/>
      <c r="J11" s="23"/>
      <c r="K11" s="11"/>
      <c r="L11" s="11"/>
      <c r="M11" s="23"/>
      <c r="N11" s="23"/>
      <c r="O11" s="24"/>
      <c r="P11" s="55"/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55"/>
      <c r="Y11" s="7">
        <f t="shared" si="0"/>
        <v>651</v>
      </c>
      <c r="Z11" s="55"/>
      <c r="AA11" s="25">
        <f t="shared" si="1"/>
        <v>2285</v>
      </c>
      <c r="AB11" s="26"/>
      <c r="AC11" s="10">
        <v>651</v>
      </c>
      <c r="AD11" s="3"/>
      <c r="AE11" s="10"/>
      <c r="AF11" s="10"/>
      <c r="AG11" s="55"/>
    </row>
    <row r="12" spans="1:33">
      <c r="A12" s="1">
        <v>11</v>
      </c>
      <c r="B12" s="2" t="s">
        <v>55</v>
      </c>
      <c r="C12" s="11">
        <v>577</v>
      </c>
      <c r="D12" s="11">
        <v>818</v>
      </c>
      <c r="E12" s="23"/>
      <c r="F12" s="23"/>
      <c r="G12" s="23"/>
      <c r="H12" s="23"/>
      <c r="I12" s="23"/>
      <c r="J12" s="23"/>
      <c r="K12" s="11"/>
      <c r="L12" s="11"/>
      <c r="M12" s="23"/>
      <c r="N12" s="23"/>
      <c r="O12" s="24">
        <v>0</v>
      </c>
      <c r="P12" s="55"/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55"/>
      <c r="Y12" s="7">
        <f t="shared" si="0"/>
        <v>765</v>
      </c>
      <c r="Z12" s="55"/>
      <c r="AA12" s="25">
        <f t="shared" si="1"/>
        <v>2160</v>
      </c>
      <c r="AB12" s="26"/>
      <c r="AC12" s="10">
        <v>765</v>
      </c>
      <c r="AD12" s="3"/>
      <c r="AE12" s="10"/>
      <c r="AF12" s="10"/>
      <c r="AG12" s="55"/>
    </row>
    <row r="13" spans="1:33">
      <c r="A13" s="1">
        <v>12</v>
      </c>
      <c r="B13" s="2" t="s">
        <v>47</v>
      </c>
      <c r="C13" s="5"/>
      <c r="D13" s="11">
        <v>769</v>
      </c>
      <c r="E13" s="23"/>
      <c r="F13" s="23"/>
      <c r="G13" s="23"/>
      <c r="H13" s="23"/>
      <c r="I13" s="23"/>
      <c r="J13" s="23"/>
      <c r="K13" s="5"/>
      <c r="L13" s="11"/>
      <c r="M13" s="23"/>
      <c r="N13" s="23"/>
      <c r="O13" s="24">
        <v>0</v>
      </c>
      <c r="P13" s="55"/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55"/>
      <c r="Y13" s="7">
        <f t="shared" si="0"/>
        <v>1100</v>
      </c>
      <c r="Z13" s="55"/>
      <c r="AA13" s="25">
        <f t="shared" si="1"/>
        <v>1869</v>
      </c>
      <c r="AB13" s="26"/>
      <c r="AC13" s="13">
        <v>1100</v>
      </c>
      <c r="AD13" s="10"/>
      <c r="AE13" s="10"/>
      <c r="AF13" s="13"/>
      <c r="AG13" s="55"/>
    </row>
    <row r="14" spans="1:33">
      <c r="A14" s="1">
        <v>13</v>
      </c>
      <c r="B14" s="2" t="s">
        <v>53</v>
      </c>
      <c r="C14" s="5">
        <v>324</v>
      </c>
      <c r="D14" s="11">
        <v>844</v>
      </c>
      <c r="E14" s="23"/>
      <c r="F14" s="23"/>
      <c r="G14" s="5"/>
      <c r="H14" s="5"/>
      <c r="I14" s="11"/>
      <c r="J14" s="23"/>
      <c r="K14" s="5"/>
      <c r="L14" s="11"/>
      <c r="M14" s="23"/>
      <c r="N14" s="23"/>
      <c r="O14" s="24"/>
      <c r="P14" s="55"/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55"/>
      <c r="Y14" s="7">
        <f t="shared" si="0"/>
        <v>644</v>
      </c>
      <c r="Z14" s="55"/>
      <c r="AA14" s="25">
        <f t="shared" si="1"/>
        <v>1812</v>
      </c>
      <c r="AB14" s="26"/>
      <c r="AC14" s="10">
        <v>644</v>
      </c>
      <c r="AD14" s="3"/>
      <c r="AE14" s="10"/>
      <c r="AF14" s="10"/>
      <c r="AG14" s="55"/>
    </row>
    <row r="15" spans="1:33">
      <c r="A15" s="1">
        <v>14</v>
      </c>
      <c r="B15" s="2" t="s">
        <v>48</v>
      </c>
      <c r="C15" s="23"/>
      <c r="D15" s="11">
        <v>747</v>
      </c>
      <c r="E15" s="23"/>
      <c r="F15" s="23"/>
      <c r="G15" s="23"/>
      <c r="H15" s="23"/>
      <c r="I15" s="23"/>
      <c r="J15" s="23"/>
      <c r="K15" s="23"/>
      <c r="L15" s="11"/>
      <c r="M15" s="23"/>
      <c r="N15" s="23"/>
      <c r="O15" s="24">
        <v>0</v>
      </c>
      <c r="P15" s="55"/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55"/>
      <c r="Y15" s="7">
        <f t="shared" si="0"/>
        <v>866</v>
      </c>
      <c r="Z15" s="55"/>
      <c r="AA15" s="25">
        <f t="shared" si="1"/>
        <v>1613</v>
      </c>
      <c r="AB15" s="26"/>
      <c r="AC15" s="10">
        <v>866</v>
      </c>
      <c r="AD15" s="3"/>
      <c r="AE15" s="10"/>
      <c r="AF15" s="10"/>
      <c r="AG15" s="55"/>
    </row>
    <row r="16" spans="1:33">
      <c r="A16" s="1">
        <v>15</v>
      </c>
      <c r="B16" s="2" t="s">
        <v>56</v>
      </c>
      <c r="C16" s="11">
        <v>558</v>
      </c>
      <c r="D16" s="5">
        <v>370</v>
      </c>
      <c r="E16" s="23"/>
      <c r="F16" s="23"/>
      <c r="G16" s="23"/>
      <c r="H16" s="23"/>
      <c r="I16" s="23"/>
      <c r="J16" s="23"/>
      <c r="K16" s="11"/>
      <c r="L16" s="5"/>
      <c r="M16" s="23"/>
      <c r="N16" s="23"/>
      <c r="O16" s="24">
        <v>0</v>
      </c>
      <c r="P16" s="55"/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55"/>
      <c r="Y16" s="7">
        <f t="shared" si="0"/>
        <v>497</v>
      </c>
      <c r="Z16" s="55"/>
      <c r="AA16" s="25">
        <f t="shared" si="1"/>
        <v>1425</v>
      </c>
      <c r="AB16" s="26"/>
      <c r="AC16" s="3">
        <v>497</v>
      </c>
      <c r="AD16" s="10"/>
      <c r="AE16" s="10"/>
      <c r="AF16" s="3"/>
      <c r="AG16" s="55"/>
    </row>
    <row r="17" spans="1:33">
      <c r="A17" s="1">
        <v>16</v>
      </c>
      <c r="B17" s="2" t="s">
        <v>60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>
        <v>0</v>
      </c>
      <c r="P17" s="55"/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55"/>
      <c r="Y17" s="7">
        <f t="shared" si="0"/>
        <v>819</v>
      </c>
      <c r="Z17" s="55"/>
      <c r="AA17" s="25">
        <f t="shared" si="1"/>
        <v>819</v>
      </c>
      <c r="AB17" s="26"/>
      <c r="AC17" s="10">
        <v>819</v>
      </c>
      <c r="AD17" s="3"/>
      <c r="AE17" s="10"/>
      <c r="AF17" s="10"/>
      <c r="AG17" s="55"/>
    </row>
    <row r="18" spans="1:33">
      <c r="A18" s="1">
        <v>17</v>
      </c>
      <c r="B18" s="2" t="s">
        <v>52</v>
      </c>
      <c r="C18" s="23"/>
      <c r="D18" s="11">
        <v>753</v>
      </c>
      <c r="E18" s="23"/>
      <c r="F18" s="23"/>
      <c r="G18" s="23"/>
      <c r="H18" s="23"/>
      <c r="I18" s="23"/>
      <c r="J18" s="23"/>
      <c r="K18" s="23"/>
      <c r="L18" s="11"/>
      <c r="M18" s="23"/>
      <c r="N18" s="23"/>
      <c r="O18" s="24">
        <v>0</v>
      </c>
      <c r="P18" s="55"/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55"/>
      <c r="Y18" s="7">
        <f t="shared" si="0"/>
        <v>0</v>
      </c>
      <c r="Z18" s="55"/>
      <c r="AA18" s="25">
        <f t="shared" si="1"/>
        <v>753</v>
      </c>
      <c r="AB18" s="26"/>
      <c r="AC18" s="3"/>
      <c r="AD18" s="3"/>
      <c r="AE18" s="10"/>
      <c r="AF18" s="3"/>
      <c r="AG18" s="55"/>
    </row>
    <row r="19" spans="1:33">
      <c r="A19" s="1">
        <v>18</v>
      </c>
      <c r="B19" s="27" t="s">
        <v>62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4">
        <v>0</v>
      </c>
      <c r="P19" s="37"/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37"/>
      <c r="Y19" s="7">
        <f t="shared" si="0"/>
        <v>720</v>
      </c>
      <c r="Z19" s="37"/>
      <c r="AA19" s="25">
        <f t="shared" si="1"/>
        <v>720</v>
      </c>
      <c r="AB19" s="26"/>
      <c r="AC19" s="10">
        <v>720</v>
      </c>
      <c r="AD19" s="10"/>
      <c r="AE19" s="10"/>
      <c r="AF19" s="10"/>
      <c r="AG19" s="37"/>
    </row>
    <row r="20" spans="1:33">
      <c r="A20" s="1">
        <v>19</v>
      </c>
      <c r="B20" s="2" t="s">
        <v>59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>
        <v>0</v>
      </c>
      <c r="P20" s="55"/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55"/>
      <c r="Y20" s="7">
        <f t="shared" si="0"/>
        <v>693</v>
      </c>
      <c r="Z20" s="55"/>
      <c r="AA20" s="25">
        <f t="shared" si="1"/>
        <v>693</v>
      </c>
      <c r="AB20" s="26"/>
      <c r="AC20" s="15">
        <v>693</v>
      </c>
      <c r="AD20" s="15"/>
      <c r="AE20" s="15"/>
      <c r="AF20" s="15"/>
      <c r="AG20" s="55"/>
    </row>
    <row r="21" spans="1:33">
      <c r="A21" s="1">
        <v>20</v>
      </c>
      <c r="B21" s="2" t="s">
        <v>57</v>
      </c>
      <c r="C21" s="23"/>
      <c r="D21" s="5">
        <v>493</v>
      </c>
      <c r="E21" s="23"/>
      <c r="F21" s="23"/>
      <c r="G21" s="23"/>
      <c r="H21" s="23"/>
      <c r="I21" s="23"/>
      <c r="J21" s="23"/>
      <c r="K21" s="23"/>
      <c r="L21" s="5"/>
      <c r="M21" s="23"/>
      <c r="N21" s="23"/>
      <c r="O21" s="24">
        <v>0</v>
      </c>
      <c r="P21" s="55"/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55"/>
      <c r="Y21" s="7">
        <f t="shared" si="0"/>
        <v>0</v>
      </c>
      <c r="Z21" s="55"/>
      <c r="AA21" s="25">
        <f t="shared" si="1"/>
        <v>493</v>
      </c>
      <c r="AB21" s="26"/>
      <c r="AC21" s="3"/>
      <c r="AD21" s="10"/>
      <c r="AE21" s="10"/>
      <c r="AF21" s="3"/>
      <c r="AG21" s="55"/>
    </row>
    <row r="22" spans="1:33">
      <c r="A22" s="1">
        <v>21</v>
      </c>
      <c r="B22" s="2" t="s">
        <v>46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>
        <v>0</v>
      </c>
      <c r="P22" s="55"/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55"/>
      <c r="Y22" s="7">
        <f t="shared" si="0"/>
        <v>0</v>
      </c>
      <c r="Z22" s="55"/>
      <c r="AA22" s="25">
        <f t="shared" si="1"/>
        <v>0</v>
      </c>
      <c r="AB22" s="26"/>
      <c r="AC22" s="3"/>
      <c r="AD22" s="3"/>
      <c r="AE22" s="10"/>
      <c r="AF22" s="3"/>
      <c r="AG22" s="55"/>
    </row>
    <row r="23" spans="1:33">
      <c r="A23" s="1">
        <v>22</v>
      </c>
      <c r="B23" s="27" t="s">
        <v>51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>
        <v>0</v>
      </c>
      <c r="P23" s="55"/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55"/>
      <c r="Y23" s="7">
        <f t="shared" si="0"/>
        <v>0</v>
      </c>
      <c r="Z23" s="55"/>
      <c r="AA23" s="25">
        <f t="shared" si="1"/>
        <v>0</v>
      </c>
      <c r="AB23" s="26"/>
      <c r="AC23" s="23"/>
      <c r="AD23" s="15"/>
      <c r="AE23" s="15"/>
      <c r="AF23" s="23"/>
      <c r="AG23" s="55"/>
    </row>
    <row r="24" spans="1:33">
      <c r="A24" s="1">
        <v>23</v>
      </c>
      <c r="B24" s="2" t="s">
        <v>61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4"/>
      <c r="P24" s="55"/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55"/>
      <c r="Y24" s="7">
        <f t="shared" si="0"/>
        <v>0</v>
      </c>
      <c r="Z24" s="55"/>
      <c r="AA24" s="25">
        <f t="shared" si="1"/>
        <v>0</v>
      </c>
      <c r="AB24" s="26"/>
      <c r="AC24" s="10"/>
      <c r="AD24" s="3"/>
      <c r="AE24" s="10"/>
      <c r="AF24" s="10"/>
      <c r="AG24" s="55"/>
    </row>
    <row r="25" spans="1:33">
      <c r="A25" s="1">
        <v>24</v>
      </c>
      <c r="B25" s="27" t="s">
        <v>63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4">
        <v>0</v>
      </c>
      <c r="P25" s="55"/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55"/>
      <c r="Y25" s="7">
        <f t="shared" si="0"/>
        <v>0</v>
      </c>
      <c r="Z25" s="55"/>
      <c r="AA25" s="25">
        <f t="shared" si="1"/>
        <v>0</v>
      </c>
      <c r="AB25" s="26"/>
      <c r="AC25" s="14"/>
      <c r="AD25" s="10"/>
      <c r="AE25" s="10"/>
      <c r="AF25" s="14"/>
      <c r="AG25" s="55"/>
    </row>
    <row r="26" spans="1:3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37"/>
      <c r="Y26" s="37"/>
      <c r="Z26" s="37"/>
      <c r="AA26" s="37"/>
      <c r="AB26" s="37"/>
      <c r="AC26" s="37"/>
      <c r="AD26" s="37"/>
      <c r="AE26" s="37"/>
      <c r="AF26" s="37"/>
      <c r="AG26" s="37"/>
    </row>
    <row r="27" spans="1:33"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50"/>
    </row>
    <row r="28" spans="1:33"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50"/>
    </row>
    <row r="29" spans="1:33"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50"/>
    </row>
    <row r="30" spans="1:33"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50"/>
    </row>
    <row r="31" spans="1:33"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50"/>
    </row>
    <row r="32" spans="1:33"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50"/>
    </row>
  </sheetData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M</vt:lpstr>
      <vt:lpstr>W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2012-03-11T17:00:06Z</dcterms:modified>
</cp:coreProperties>
</file>